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mario bronco-marco" sheetId="1" r:id="rId1"/>
    <sheet name="Mario Telmi-gianni" sheetId="2" r:id="rId2"/>
    <sheet name="rodolfo-ismaele" sheetId="3" r:id="rId3"/>
    <sheet name="david-sandro" sheetId="4" r:id="rId4"/>
    <sheet name="francesco-Claudio,Luigi" sheetId="5" r:id="rId5"/>
    <sheet name="ugo-lino" sheetId="6" r:id="rId6"/>
  </sheets>
  <definedNames/>
  <calcPr fullCalcOnLoad="1"/>
</workbook>
</file>

<file path=xl/sharedStrings.xml><?xml version="1.0" encoding="utf-8"?>
<sst xmlns="http://schemas.openxmlformats.org/spreadsheetml/2006/main" count="158" uniqueCount="158">
  <si>
    <t>mario bronco</t>
  </si>
  <si>
    <t>marco</t>
  </si>
  <si>
    <t>buffon</t>
  </si>
  <si>
    <t>pegolo</t>
  </si>
  <si>
    <t>roncaglia</t>
  </si>
  <si>
    <t>albiol</t>
  </si>
  <si>
    <t>raimondi</t>
  </si>
  <si>
    <t>rolando</t>
  </si>
  <si>
    <t>gobbi</t>
  </si>
  <si>
    <t>palombo</t>
  </si>
  <si>
    <t>marchionni</t>
  </si>
  <si>
    <t>glik</t>
  </si>
  <si>
    <t>strootman</t>
  </si>
  <si>
    <t>farnerud</t>
  </si>
  <si>
    <t>pjanic</t>
  </si>
  <si>
    <t>greco</t>
  </si>
  <si>
    <t>dzemaili</t>
  </si>
  <si>
    <t>inler</t>
  </si>
  <si>
    <t>robinho</t>
  </si>
  <si>
    <t>vidal</t>
  </si>
  <si>
    <t>thereau</t>
  </si>
  <si>
    <t>biabiany</t>
  </si>
  <si>
    <t>destro</t>
  </si>
  <si>
    <t>sau</t>
  </si>
  <si>
    <t>mario telmi</t>
  </si>
  <si>
    <t>gianni</t>
  </si>
  <si>
    <t>perin</t>
  </si>
  <si>
    <t>rafael</t>
  </si>
  <si>
    <t>abate</t>
  </si>
  <si>
    <t>barzagli</t>
  </si>
  <si>
    <t>maicon</t>
  </si>
  <si>
    <t>dias</t>
  </si>
  <si>
    <t>nagatomo</t>
  </si>
  <si>
    <t>pasquale</t>
  </si>
  <si>
    <t>ogbonna</t>
  </si>
  <si>
    <t>montolivo</t>
  </si>
  <si>
    <t>kristicic</t>
  </si>
  <si>
    <t>cerci</t>
  </si>
  <si>
    <t>gargano</t>
  </si>
  <si>
    <t>r alvarez</t>
  </si>
  <si>
    <t>kaka</t>
  </si>
  <si>
    <t>berardi</t>
  </si>
  <si>
    <t>tevez</t>
  </si>
  <si>
    <t>balotelli</t>
  </si>
  <si>
    <t>palladino</t>
  </si>
  <si>
    <t>gabbiadini</t>
  </si>
  <si>
    <t>barza - tevez</t>
  </si>
  <si>
    <t>naga - kaka</t>
  </si>
  <si>
    <t>rodolfo</t>
  </si>
  <si>
    <t>isma</t>
  </si>
  <si>
    <t>padelli</t>
  </si>
  <si>
    <t>avramov</t>
  </si>
  <si>
    <t>jonathan</t>
  </si>
  <si>
    <t>portanova</t>
  </si>
  <si>
    <t>bonucci</t>
  </si>
  <si>
    <t>lichtsteiner</t>
  </si>
  <si>
    <t>maksimovic</t>
  </si>
  <si>
    <t>dramè</t>
  </si>
  <si>
    <t>jorginho</t>
  </si>
  <si>
    <t>vargas</t>
  </si>
  <si>
    <t>maxi moralez</t>
  </si>
  <si>
    <t>pizarro</t>
  </si>
  <si>
    <t>obiang</t>
  </si>
  <si>
    <t>asamoah</t>
  </si>
  <si>
    <t>parolo</t>
  </si>
  <si>
    <t>pogba</t>
  </si>
  <si>
    <t>iturbe</t>
  </si>
  <si>
    <t>cossu</t>
  </si>
  <si>
    <t>di natale</t>
  </si>
  <si>
    <t>palacio</t>
  </si>
  <si>
    <t>klose</t>
  </si>
  <si>
    <t>callejon</t>
  </si>
  <si>
    <t>david</t>
  </si>
  <si>
    <t>sandro</t>
  </si>
  <si>
    <t>de sanctis</t>
  </si>
  <si>
    <t>bardi</t>
  </si>
  <si>
    <t>danilo</t>
  </si>
  <si>
    <t>antonelli</t>
  </si>
  <si>
    <t>paletta</t>
  </si>
  <si>
    <t>rossettini</t>
  </si>
  <si>
    <t>gastaldello</t>
  </si>
  <si>
    <t>hertaux</t>
  </si>
  <si>
    <t>de silvestri</t>
  </si>
  <si>
    <t>antonsson</t>
  </si>
  <si>
    <t>brighi</t>
  </si>
  <si>
    <t>hamsik</t>
  </si>
  <si>
    <t>carmona</t>
  </si>
  <si>
    <t>aquilani</t>
  </si>
  <si>
    <t>toni</t>
  </si>
  <si>
    <t>eder</t>
  </si>
  <si>
    <t>higuain</t>
  </si>
  <si>
    <t>cassano</t>
  </si>
  <si>
    <t>denis</t>
  </si>
  <si>
    <t>matri</t>
  </si>
  <si>
    <t>llorente</t>
  </si>
  <si>
    <t>insigne</t>
  </si>
  <si>
    <t>danilo - eder</t>
  </si>
  <si>
    <t>paletta - matri</t>
  </si>
  <si>
    <t>gasta - cassano</t>
  </si>
  <si>
    <t>de silve - insigne</t>
  </si>
  <si>
    <t>francesco</t>
  </si>
  <si>
    <t>cla/lui</t>
  </si>
  <si>
    <t>mirante</t>
  </si>
  <si>
    <t>handanovic</t>
  </si>
  <si>
    <t>cassani</t>
  </si>
  <si>
    <t>darmian</t>
  </si>
  <si>
    <t>castan</t>
  </si>
  <si>
    <t>maietta</t>
  </si>
  <si>
    <t>pasqual</t>
  </si>
  <si>
    <t>garics</t>
  </si>
  <si>
    <t>de sciglio</t>
  </si>
  <si>
    <t>pirlo</t>
  </si>
  <si>
    <t>nainggolan</t>
  </si>
  <si>
    <t>marchisio</t>
  </si>
  <si>
    <t>florenzi</t>
  </si>
  <si>
    <t>de rossi</t>
  </si>
  <si>
    <t>candreva</t>
  </si>
  <si>
    <t>romulo</t>
  </si>
  <si>
    <t>lodi</t>
  </si>
  <si>
    <t>zaza</t>
  </si>
  <si>
    <t>gervinho</t>
  </si>
  <si>
    <t>amauri</t>
  </si>
  <si>
    <t>immobile</t>
  </si>
  <si>
    <t>gilardino</t>
  </si>
  <si>
    <t>ugo</t>
  </si>
  <si>
    <t>lino</t>
  </si>
  <si>
    <t>neto</t>
  </si>
  <si>
    <t>consigli</t>
  </si>
  <si>
    <t>basta</t>
  </si>
  <si>
    <t>benatia</t>
  </si>
  <si>
    <t>campagnaro</t>
  </si>
  <si>
    <t>moretti</t>
  </si>
  <si>
    <t>compper</t>
  </si>
  <si>
    <t>rinaudo</t>
  </si>
  <si>
    <t>savic</t>
  </si>
  <si>
    <t>cuadrado</t>
  </si>
  <si>
    <t>el kaddouri</t>
  </si>
  <si>
    <t>conti</t>
  </si>
  <si>
    <t>hernanes</t>
  </si>
  <si>
    <t>l rigoni</t>
  </si>
  <si>
    <t>mati fernandez</t>
  </si>
  <si>
    <t>bertolacci</t>
  </si>
  <si>
    <t>mertens</t>
  </si>
  <si>
    <t>maicosuel</t>
  </si>
  <si>
    <t>milito</t>
  </si>
  <si>
    <t>totti</t>
  </si>
  <si>
    <t>paulinho</t>
  </si>
  <si>
    <t>paloschi</t>
  </si>
  <si>
    <t>basta - paloschi</t>
  </si>
  <si>
    <t>campagna - totti</t>
  </si>
  <si>
    <t>compper - cuadrado</t>
  </si>
  <si>
    <t>biava</t>
  </si>
  <si>
    <t>anderson</t>
  </si>
  <si>
    <t>pereyra</t>
  </si>
  <si>
    <t>maggio</t>
  </si>
  <si>
    <t>brivio</t>
  </si>
  <si>
    <t>cacciatore</t>
  </si>
  <si>
    <t>costa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</si>
</sst>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"/>
  </numFmts>
  <fonts count="58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62"/>
      <name val="Bookman Old Style"/>
      <family val="1"/>
    </font>
    <font>
      <b/>
      <sz val="10"/>
      <color indexed="15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3" tint="0.39998000860214233"/>
      <name val="Bookman Old Style"/>
      <family val="1"/>
    </font>
    <font>
      <b/>
      <sz val="10"/>
      <color rgb="FF2BFDE4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19" fillId="37" borderId="0" xfId="0" applyFont="1" applyFill="1" applyAlignment="1">
      <alignment/>
    </xf>
    <xf numFmtId="0" fontId="13" fillId="0" borderId="0" xfId="0" applyFont="1" applyAlignment="1">
      <alignment/>
    </xf>
    <xf numFmtId="0" fontId="2" fillId="34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9" fillId="37" borderId="0" xfId="0" applyFont="1" applyFill="1" applyBorder="1" applyAlignment="1">
      <alignment/>
    </xf>
    <xf numFmtId="0" fontId="19" fillId="35" borderId="0" xfId="0" applyFont="1" applyFill="1" applyAlignment="1">
      <alignment/>
    </xf>
    <xf numFmtId="0" fontId="19" fillId="35" borderId="0" xfId="0" applyFont="1" applyFill="1" applyBorder="1" applyAlignment="1">
      <alignment/>
    </xf>
    <xf numFmtId="0" fontId="56" fillId="35" borderId="0" xfId="0" applyFont="1" applyFill="1" applyAlignment="1">
      <alignment/>
    </xf>
    <xf numFmtId="0" fontId="57" fillId="36" borderId="0" xfId="0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0</v>
      </c>
      <c r="B1" s="1"/>
      <c r="C1" s="1"/>
      <c r="D1" s="1"/>
      <c r="E1" s="1"/>
      <c r="F1" s="1"/>
      <c r="G1" s="1">
        <v>0</v>
      </c>
      <c r="H1" s="1"/>
      <c r="I1" s="1" t="s">
        <v>1</v>
      </c>
      <c r="J1" s="1"/>
      <c r="K1" s="1"/>
      <c r="L1" s="1"/>
      <c r="M1" s="1"/>
      <c r="N1" s="1"/>
      <c r="O1" s="1">
        <v>4</v>
      </c>
      <c r="P1" s="1"/>
    </row>
    <row r="2" spans="1:16" ht="12.75">
      <c r="A2" s="2" t="s">
        <v>2</v>
      </c>
      <c r="B2" s="3">
        <v>0</v>
      </c>
      <c r="C2" s="4">
        <v>4.75</v>
      </c>
      <c r="D2" s="5">
        <v>6</v>
      </c>
      <c r="E2" s="6">
        <f aca="true" t="shared" si="0" ref="E2:E9">PRODUCT(C2:D2)</f>
        <v>28.5</v>
      </c>
      <c r="F2" s="7">
        <v>-1</v>
      </c>
      <c r="G2" s="4">
        <f>SUM(B2*(-0.5))</f>
        <v>0</v>
      </c>
      <c r="H2" s="8">
        <f aca="true" t="shared" si="1" ref="H2:H12">SUM(C2+F2+G2)</f>
        <v>3.75</v>
      </c>
      <c r="I2" s="2" t="s">
        <v>3</v>
      </c>
      <c r="J2" s="3">
        <v>3</v>
      </c>
      <c r="K2" s="4">
        <v>5.75</v>
      </c>
      <c r="L2" s="5">
        <v>6</v>
      </c>
      <c r="M2" s="6">
        <f aca="true" t="shared" si="2" ref="M2:M8">PRODUCT(K2:L2)</f>
        <v>34.5</v>
      </c>
      <c r="O2" s="4">
        <f>SUM(J2*(-0.5))</f>
        <v>-1.5</v>
      </c>
      <c r="P2" s="8">
        <f aca="true" t="shared" si="3" ref="P2:P12">SUM(K2+N2+O2)</f>
        <v>4.25</v>
      </c>
    </row>
    <row r="3" spans="1:16" ht="12.75">
      <c r="A3" s="9" t="s">
        <v>4</v>
      </c>
      <c r="B3" s="3"/>
      <c r="C3" s="4">
        <v>5.5</v>
      </c>
      <c r="D3" s="5">
        <v>3</v>
      </c>
      <c r="E3" s="6">
        <f t="shared" si="0"/>
        <v>16.5</v>
      </c>
      <c r="F3" s="7">
        <f>SUM(B3*(6-6*M14%))</f>
        <v>0</v>
      </c>
      <c r="G3" s="4"/>
      <c r="H3" s="8">
        <f t="shared" si="1"/>
        <v>5.5</v>
      </c>
      <c r="I3" s="9" t="s">
        <v>5</v>
      </c>
      <c r="J3" s="3">
        <v>1</v>
      </c>
      <c r="K3" s="4">
        <v>6.5</v>
      </c>
      <c r="L3" s="5">
        <v>3</v>
      </c>
      <c r="M3" s="6">
        <f t="shared" si="2"/>
        <v>19.5</v>
      </c>
      <c r="N3" s="7">
        <f>SUM(J3*(6-6*E14%))</f>
        <v>4.890000000000001</v>
      </c>
      <c r="O3" s="4"/>
      <c r="P3" s="8">
        <f t="shared" si="3"/>
        <v>11.39</v>
      </c>
    </row>
    <row r="4" spans="1:16" ht="12.75">
      <c r="A4" s="9" t="s">
        <v>6</v>
      </c>
      <c r="B4" s="3"/>
      <c r="C4" s="4">
        <v>5.75</v>
      </c>
      <c r="D4" s="5">
        <v>3</v>
      </c>
      <c r="E4" s="6">
        <f t="shared" si="0"/>
        <v>17.25</v>
      </c>
      <c r="F4" s="7">
        <f>SUM(B4*(6-6*M14%))</f>
        <v>0</v>
      </c>
      <c r="G4" s="4"/>
      <c r="H4" s="8">
        <f t="shared" si="1"/>
        <v>5.75</v>
      </c>
      <c r="I4" s="9" t="s">
        <v>7</v>
      </c>
      <c r="J4" s="3"/>
      <c r="K4" s="4">
        <v>6.25</v>
      </c>
      <c r="L4" s="5">
        <v>3</v>
      </c>
      <c r="M4" s="6">
        <f t="shared" si="2"/>
        <v>18.75</v>
      </c>
      <c r="N4" s="7">
        <f>SUM(J4*(6-6*E14%))</f>
        <v>0</v>
      </c>
      <c r="O4" s="4"/>
      <c r="P4" s="8">
        <f t="shared" si="3"/>
        <v>6.25</v>
      </c>
    </row>
    <row r="5" spans="1:16" ht="12.75">
      <c r="A5" s="9" t="s">
        <v>8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/>
      <c r="H5" s="8">
        <f t="shared" si="1"/>
        <v>6</v>
      </c>
      <c r="I5" s="9" t="s">
        <v>9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10</v>
      </c>
      <c r="B6" s="3"/>
      <c r="C6" s="4">
        <v>6.5</v>
      </c>
      <c r="D6" s="5">
        <v>2</v>
      </c>
      <c r="E6" s="6">
        <f t="shared" si="0"/>
        <v>13</v>
      </c>
      <c r="F6" s="7">
        <f>SUM(B6*(6-6*M14%))</f>
        <v>0</v>
      </c>
      <c r="G6" s="4"/>
      <c r="H6" s="8">
        <f t="shared" si="1"/>
        <v>6.5</v>
      </c>
      <c r="I6" s="9" t="s">
        <v>11</v>
      </c>
      <c r="J6" s="3"/>
      <c r="K6" s="4">
        <v>7</v>
      </c>
      <c r="L6" s="5">
        <v>3</v>
      </c>
      <c r="M6" s="6">
        <f t="shared" si="2"/>
        <v>21</v>
      </c>
      <c r="N6" s="7">
        <f>SUM(J6*(6-6*E14%))</f>
        <v>0</v>
      </c>
      <c r="O6" s="4"/>
      <c r="P6" s="8">
        <f t="shared" si="3"/>
        <v>7</v>
      </c>
    </row>
    <row r="7" spans="1:16" ht="12.75">
      <c r="A7" s="10" t="s">
        <v>12</v>
      </c>
      <c r="B7" s="3"/>
      <c r="C7" s="4">
        <v>6.75</v>
      </c>
      <c r="D7" s="5">
        <v>2</v>
      </c>
      <c r="E7" s="6">
        <f t="shared" si="0"/>
        <v>13.5</v>
      </c>
      <c r="F7" s="7">
        <f>SUM(B7*(6-6*M14%))</f>
        <v>0</v>
      </c>
      <c r="G7" s="4"/>
      <c r="H7" s="8">
        <f t="shared" si="1"/>
        <v>6.75</v>
      </c>
      <c r="I7" s="10" t="s">
        <v>13</v>
      </c>
      <c r="J7" s="3"/>
      <c r="K7" s="4">
        <v>5.5</v>
      </c>
      <c r="L7" s="5">
        <v>2</v>
      </c>
      <c r="M7" s="6">
        <f t="shared" si="2"/>
        <v>11</v>
      </c>
      <c r="N7" s="7">
        <f>SUM(J7*(6-6*E14%))</f>
        <v>0</v>
      </c>
      <c r="O7" s="4"/>
      <c r="P7" s="8">
        <f t="shared" si="3"/>
        <v>5.5</v>
      </c>
    </row>
    <row r="8" spans="1:16" ht="12.75">
      <c r="A8" s="10" t="s">
        <v>14</v>
      </c>
      <c r="B8" s="3"/>
      <c r="C8" s="4">
        <v>6.5</v>
      </c>
      <c r="D8" s="5">
        <v>2</v>
      </c>
      <c r="E8" s="6">
        <f t="shared" si="0"/>
        <v>13</v>
      </c>
      <c r="F8" s="7">
        <f>SUM(B8*(6-6*M14%))</f>
        <v>0</v>
      </c>
      <c r="G8" s="4"/>
      <c r="H8" s="8">
        <f t="shared" si="1"/>
        <v>6.5</v>
      </c>
      <c r="I8" s="10" t="s">
        <v>15</v>
      </c>
      <c r="J8" s="3">
        <v>1</v>
      </c>
      <c r="K8" s="4">
        <v>6.75</v>
      </c>
      <c r="L8" s="5">
        <v>2</v>
      </c>
      <c r="M8" s="6">
        <f t="shared" si="2"/>
        <v>13.5</v>
      </c>
      <c r="N8" s="7">
        <f>SUM(J8*(6-6*E14%))</f>
        <v>4.890000000000001</v>
      </c>
      <c r="O8" s="4">
        <v>-0.5</v>
      </c>
      <c r="P8" s="8">
        <f t="shared" si="3"/>
        <v>11.14</v>
      </c>
    </row>
    <row r="9" spans="1:16" ht="12.75">
      <c r="A9" s="10" t="s">
        <v>16</v>
      </c>
      <c r="B9" s="3"/>
      <c r="C9" s="4">
        <v>5</v>
      </c>
      <c r="D9" s="5">
        <v>2</v>
      </c>
      <c r="E9" s="6">
        <f t="shared" si="0"/>
        <v>10</v>
      </c>
      <c r="F9" s="7">
        <f>SUM(B9*(6-6*M14%))</f>
        <v>0</v>
      </c>
      <c r="G9" s="4"/>
      <c r="H9" s="8">
        <f t="shared" si="1"/>
        <v>5</v>
      </c>
      <c r="I9" s="10" t="s">
        <v>17</v>
      </c>
      <c r="J9" s="3"/>
      <c r="K9" s="4">
        <v>5.75</v>
      </c>
      <c r="L9" s="5">
        <v>2</v>
      </c>
      <c r="M9" s="6">
        <f>PRODUCT(K9:L9)</f>
        <v>11.5</v>
      </c>
      <c r="N9" s="7">
        <f>SUM(J9*(6-6*E14%))</f>
        <v>0</v>
      </c>
      <c r="O9" s="4"/>
      <c r="P9" s="8">
        <f t="shared" si="3"/>
        <v>5.75</v>
      </c>
    </row>
    <row r="10" spans="1:16" ht="12.75">
      <c r="A10" s="11" t="s">
        <v>18</v>
      </c>
      <c r="B10" s="3"/>
      <c r="C10" s="4">
        <v>5.25</v>
      </c>
      <c r="D10" s="5">
        <v>2</v>
      </c>
      <c r="E10" s="6">
        <f>PRODUCT(C10/D10)</f>
        <v>2.625</v>
      </c>
      <c r="F10" s="7">
        <f>SUM(B10*(6-6*M14%))</f>
        <v>0</v>
      </c>
      <c r="G10" s="4"/>
      <c r="H10" s="8">
        <f t="shared" si="1"/>
        <v>5.25</v>
      </c>
      <c r="I10" s="10" t="s">
        <v>19</v>
      </c>
      <c r="J10" s="3"/>
      <c r="K10" s="4">
        <v>5.75</v>
      </c>
      <c r="L10" s="5">
        <v>2</v>
      </c>
      <c r="M10" s="6">
        <f>PRODUCT(K10:L10)</f>
        <v>11.5</v>
      </c>
      <c r="N10" s="7">
        <f>SUM(J10*(6-6*E14%))</f>
        <v>0</v>
      </c>
      <c r="O10" s="4"/>
      <c r="P10" s="8">
        <f t="shared" si="3"/>
        <v>5.75</v>
      </c>
    </row>
    <row r="11" spans="1:16" ht="12.75">
      <c r="A11" s="11" t="s">
        <v>20</v>
      </c>
      <c r="B11" s="3"/>
      <c r="C11" s="4">
        <v>6</v>
      </c>
      <c r="D11" s="5">
        <v>2</v>
      </c>
      <c r="E11" s="6">
        <f>PRODUCT(C11/D11)</f>
        <v>3</v>
      </c>
      <c r="F11" s="7">
        <f>SUM(B11*(6-6*M14%))</f>
        <v>0</v>
      </c>
      <c r="G11" s="4"/>
      <c r="H11" s="8">
        <f t="shared" si="1"/>
        <v>6</v>
      </c>
      <c r="I11" s="10" t="s">
        <v>21</v>
      </c>
      <c r="J11" s="3"/>
      <c r="K11" s="4">
        <v>5.75</v>
      </c>
      <c r="L11" s="5">
        <v>2</v>
      </c>
      <c r="M11" s="6">
        <f>PRODUCT(K11:L11)</f>
        <v>11.5</v>
      </c>
      <c r="N11" s="7">
        <f>SUM(J11*(6-6*E14%))</f>
        <v>0</v>
      </c>
      <c r="O11" s="4"/>
      <c r="P11" s="8">
        <f t="shared" si="3"/>
        <v>5.75</v>
      </c>
    </row>
    <row r="12" spans="1:16" ht="12.75">
      <c r="A12" s="11" t="s">
        <v>22</v>
      </c>
      <c r="B12" s="3"/>
      <c r="C12" s="4">
        <v>6.25</v>
      </c>
      <c r="D12" s="5">
        <v>2</v>
      </c>
      <c r="E12" s="6">
        <f>PRODUCT(C12/D12)</f>
        <v>3.125</v>
      </c>
      <c r="F12" s="7">
        <f>SUM(B12*(6-6*M14%))</f>
        <v>0</v>
      </c>
      <c r="G12" s="4">
        <v>-0.5</v>
      </c>
      <c r="H12" s="8">
        <f t="shared" si="1"/>
        <v>5.75</v>
      </c>
      <c r="I12" s="11" t="s">
        <v>23</v>
      </c>
      <c r="J12" s="3">
        <v>1</v>
      </c>
      <c r="K12" s="4">
        <v>6.5</v>
      </c>
      <c r="L12" s="5">
        <v>2</v>
      </c>
      <c r="M12" s="6">
        <f>PRODUCT(K12/L12)</f>
        <v>3.25</v>
      </c>
      <c r="N12" s="7">
        <f>SUM(J12*(6-6*E14%))</f>
        <v>4.890000000000001</v>
      </c>
      <c r="O12" s="4"/>
      <c r="P12" s="8">
        <f t="shared" si="3"/>
        <v>11.39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18.5</v>
      </c>
      <c r="G14" s="4"/>
      <c r="H14" s="15">
        <f>SUM(H2:H13)</f>
        <v>64.75</v>
      </c>
      <c r="I14" s="2"/>
      <c r="J14" s="3"/>
      <c r="K14" s="4"/>
      <c r="M14" s="6">
        <f>SUM(M2:M13)</f>
        <v>54</v>
      </c>
      <c r="O14" s="4"/>
      <c r="P14" s="15">
        <f>SUM(P2:P13)</f>
        <v>80.17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64.75</v>
      </c>
      <c r="I19" s="20"/>
      <c r="J19" s="3"/>
      <c r="K19" s="4"/>
      <c r="O19" s="4"/>
      <c r="P19" s="16">
        <f>SUM(P14-P15-P16-P17-P18)</f>
        <v>80.17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24</v>
      </c>
      <c r="B1" s="1"/>
      <c r="C1" s="1"/>
      <c r="D1" s="1"/>
      <c r="E1" s="1"/>
      <c r="F1" s="1"/>
      <c r="G1" s="1">
        <v>0</v>
      </c>
      <c r="H1" s="1"/>
      <c r="I1" s="1" t="s">
        <v>25</v>
      </c>
      <c r="J1" s="1"/>
      <c r="K1" s="1"/>
      <c r="L1" s="1"/>
      <c r="M1" s="1"/>
      <c r="N1" s="1"/>
      <c r="O1" s="1">
        <v>4</v>
      </c>
      <c r="P1" s="1"/>
    </row>
    <row r="2" spans="1:16" ht="12.75">
      <c r="A2" s="23" t="s">
        <v>26</v>
      </c>
      <c r="B2" s="3">
        <v>3</v>
      </c>
      <c r="C2" s="4">
        <v>6</v>
      </c>
      <c r="D2" s="5">
        <v>6</v>
      </c>
      <c r="E2" s="6">
        <f aca="true" t="shared" si="0" ref="E2:E10">PRODUCT(C2:D2)</f>
        <v>36</v>
      </c>
      <c r="G2" s="4">
        <f>SUM(B2*(-0.5))</f>
        <v>-1.5</v>
      </c>
      <c r="H2" s="8">
        <f aca="true" t="shared" si="1" ref="H2:H12">SUM(C2+F2+G2)</f>
        <v>4.5</v>
      </c>
      <c r="I2" s="2" t="s">
        <v>27</v>
      </c>
      <c r="J2" s="3">
        <v>1</v>
      </c>
      <c r="K2" s="4">
        <v>6.25</v>
      </c>
      <c r="L2" s="5">
        <v>6</v>
      </c>
      <c r="M2" s="6">
        <f aca="true" t="shared" si="2" ref="M2:M8">PRODUCT(K2:L2)</f>
        <v>37.5</v>
      </c>
      <c r="O2" s="4">
        <f>SUM(J2*(-0.5))</f>
        <v>-0.5</v>
      </c>
      <c r="P2" s="8">
        <f aca="true" t="shared" si="3" ref="P2:P12">SUM(K2+N2+O2)</f>
        <v>5.75</v>
      </c>
    </row>
    <row r="3" spans="1:16" ht="12.75">
      <c r="A3" s="24" t="s">
        <v>28</v>
      </c>
      <c r="B3" s="3"/>
      <c r="C3" s="4">
        <v>6</v>
      </c>
      <c r="D3" s="5">
        <v>3</v>
      </c>
      <c r="E3" s="6">
        <f t="shared" si="0"/>
        <v>18</v>
      </c>
      <c r="F3" s="7">
        <f>SUM(B3*(6-6*M14%))</f>
        <v>0</v>
      </c>
      <c r="G3" s="4"/>
      <c r="H3" s="8">
        <f t="shared" si="1"/>
        <v>6</v>
      </c>
      <c r="I3" s="9" t="s">
        <v>29</v>
      </c>
      <c r="J3" s="3"/>
      <c r="K3" s="4">
        <v>6</v>
      </c>
      <c r="L3" s="5">
        <v>3</v>
      </c>
      <c r="M3" s="6">
        <f t="shared" si="2"/>
        <v>18</v>
      </c>
      <c r="N3" s="7">
        <f>SUM(J3*(6-6*E14%))</f>
        <v>0</v>
      </c>
      <c r="O3" s="4"/>
      <c r="P3" s="8">
        <f t="shared" si="3"/>
        <v>6</v>
      </c>
    </row>
    <row r="4" spans="1:16" ht="12.75">
      <c r="A4" s="24" t="s">
        <v>156</v>
      </c>
      <c r="B4" s="3"/>
      <c r="C4" s="4">
        <v>5.25</v>
      </c>
      <c r="D4" s="5">
        <v>3</v>
      </c>
      <c r="E4" s="6">
        <f t="shared" si="0"/>
        <v>15.75</v>
      </c>
      <c r="F4" s="7">
        <f>SUM(B4*(6-6*M14%))</f>
        <v>0</v>
      </c>
      <c r="G4" s="4"/>
      <c r="H4" s="8">
        <f t="shared" si="1"/>
        <v>5.25</v>
      </c>
      <c r="I4" s="9" t="s">
        <v>30</v>
      </c>
      <c r="J4" s="3"/>
      <c r="K4" s="4">
        <v>6.5</v>
      </c>
      <c r="L4" s="5">
        <v>3</v>
      </c>
      <c r="M4" s="6">
        <f t="shared" si="2"/>
        <v>19.5</v>
      </c>
      <c r="N4" s="7">
        <f>SUM(J4*(6-6*E14%))</f>
        <v>0</v>
      </c>
      <c r="O4" s="4"/>
      <c r="P4" s="8">
        <f t="shared" si="3"/>
        <v>6.5</v>
      </c>
    </row>
    <row r="5" spans="1:16" ht="12.75">
      <c r="A5" s="24" t="s">
        <v>31</v>
      </c>
      <c r="B5" s="3"/>
      <c r="C5" s="4">
        <v>6.25</v>
      </c>
      <c r="D5" s="5">
        <v>3</v>
      </c>
      <c r="E5" s="6">
        <f t="shared" si="0"/>
        <v>18.75</v>
      </c>
      <c r="F5" s="7">
        <f>SUM(B5*(6-6*M14%))</f>
        <v>0</v>
      </c>
      <c r="G5" s="4"/>
      <c r="H5" s="8">
        <f t="shared" si="1"/>
        <v>6.25</v>
      </c>
      <c r="I5" s="9" t="s">
        <v>32</v>
      </c>
      <c r="J5" s="3"/>
      <c r="K5" s="4">
        <v>5</v>
      </c>
      <c r="L5" s="5">
        <v>3</v>
      </c>
      <c r="M5" s="6">
        <f t="shared" si="2"/>
        <v>15</v>
      </c>
      <c r="N5" s="7">
        <f>SUM(J5*(6-6*E14%))</f>
        <v>0</v>
      </c>
      <c r="O5" s="4"/>
      <c r="P5" s="8">
        <f t="shared" si="3"/>
        <v>5</v>
      </c>
    </row>
    <row r="6" spans="1:16" ht="12.75">
      <c r="A6" s="24" t="s">
        <v>33</v>
      </c>
      <c r="B6" s="3"/>
      <c r="C6" s="4">
        <v>3.25</v>
      </c>
      <c r="D6" s="5">
        <v>3</v>
      </c>
      <c r="E6" s="6">
        <f t="shared" si="0"/>
        <v>9.75</v>
      </c>
      <c r="F6" s="7">
        <f>SUM(B6*(6-6*M14%))</f>
        <v>0</v>
      </c>
      <c r="G6" s="4"/>
      <c r="H6" s="8">
        <f t="shared" si="1"/>
        <v>3.25</v>
      </c>
      <c r="I6" s="9" t="s">
        <v>34</v>
      </c>
      <c r="J6" s="3"/>
      <c r="K6" s="4">
        <v>4.75</v>
      </c>
      <c r="L6" s="5">
        <v>3</v>
      </c>
      <c r="M6" s="6">
        <f t="shared" si="2"/>
        <v>14.25</v>
      </c>
      <c r="N6" s="7">
        <f>SUM(J6*(6-6*E14%))</f>
        <v>0</v>
      </c>
      <c r="O6" s="4"/>
      <c r="P6" s="8">
        <f t="shared" si="3"/>
        <v>4.75</v>
      </c>
    </row>
    <row r="7" spans="1:16" ht="12.75">
      <c r="A7" s="25" t="s">
        <v>35</v>
      </c>
      <c r="B7" s="3"/>
      <c r="C7" s="4">
        <v>5.5</v>
      </c>
      <c r="D7" s="5">
        <v>2</v>
      </c>
      <c r="E7" s="6">
        <f t="shared" si="0"/>
        <v>11</v>
      </c>
      <c r="F7" s="7">
        <f>SUM(B7*(6-6*M14%))</f>
        <v>0</v>
      </c>
      <c r="G7" s="4"/>
      <c r="H7" s="8">
        <f t="shared" si="1"/>
        <v>5.5</v>
      </c>
      <c r="I7" s="9" t="s">
        <v>157</v>
      </c>
      <c r="J7" s="3"/>
      <c r="K7" s="4">
        <v>5</v>
      </c>
      <c r="L7" s="5">
        <v>3</v>
      </c>
      <c r="M7" s="6">
        <f t="shared" si="2"/>
        <v>15</v>
      </c>
      <c r="N7" s="7">
        <f>SUM(J7*(6-6*E14%))</f>
        <v>0</v>
      </c>
      <c r="O7" s="4">
        <v>-0.5</v>
      </c>
      <c r="P7" s="8">
        <f t="shared" si="3"/>
        <v>4.5</v>
      </c>
    </row>
    <row r="8" spans="1:16" ht="12.75">
      <c r="A8" s="25" t="s">
        <v>36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37</v>
      </c>
      <c r="J8" s="3">
        <v>1</v>
      </c>
      <c r="K8" s="4">
        <v>7</v>
      </c>
      <c r="L8" s="5">
        <v>2</v>
      </c>
      <c r="M8" s="6">
        <f t="shared" si="2"/>
        <v>14</v>
      </c>
      <c r="N8" s="7">
        <f>SUM(J8*(6-6*E14%))</f>
        <v>4.0725</v>
      </c>
      <c r="O8" s="4"/>
      <c r="P8" s="8">
        <f t="shared" si="3"/>
        <v>11.0725</v>
      </c>
    </row>
    <row r="9" spans="1:16" ht="12.75">
      <c r="A9" s="25" t="s">
        <v>38</v>
      </c>
      <c r="B9" s="3"/>
      <c r="C9" s="4">
        <v>6.25</v>
      </c>
      <c r="D9" s="5">
        <v>2</v>
      </c>
      <c r="E9" s="6">
        <f t="shared" si="0"/>
        <v>12.5</v>
      </c>
      <c r="F9" s="7">
        <f>SUM(B9*(6-6*M14%))</f>
        <v>0</v>
      </c>
      <c r="G9" s="4"/>
      <c r="H9" s="8">
        <f t="shared" si="1"/>
        <v>6.25</v>
      </c>
      <c r="I9" s="10" t="s">
        <v>39</v>
      </c>
      <c r="J9" s="3"/>
      <c r="K9" s="4">
        <v>5</v>
      </c>
      <c r="L9" s="5">
        <v>2</v>
      </c>
      <c r="M9" s="6">
        <f>PRODUCT(K9:L9)</f>
        <v>10</v>
      </c>
      <c r="N9" s="7">
        <f>SUM(J9*(6-6*E14%))</f>
        <v>0</v>
      </c>
      <c r="O9" s="4"/>
      <c r="P9" s="8">
        <f t="shared" si="3"/>
        <v>5</v>
      </c>
    </row>
    <row r="10" spans="1:16" ht="12.75">
      <c r="A10" s="25" t="s">
        <v>40</v>
      </c>
      <c r="B10" s="3"/>
      <c r="C10" s="4">
        <v>6</v>
      </c>
      <c r="D10" s="5">
        <v>2</v>
      </c>
      <c r="E10" s="6">
        <f t="shared" si="0"/>
        <v>12</v>
      </c>
      <c r="F10" s="7">
        <f>SUM(B10*(6-6*M14%))</f>
        <v>0</v>
      </c>
      <c r="G10" s="4"/>
      <c r="H10" s="8">
        <f t="shared" si="1"/>
        <v>6</v>
      </c>
      <c r="I10" s="11" t="s">
        <v>41</v>
      </c>
      <c r="J10" s="3">
        <v>1</v>
      </c>
      <c r="K10" s="4">
        <v>6</v>
      </c>
      <c r="L10" s="5">
        <v>2</v>
      </c>
      <c r="M10" s="6">
        <f>PRODUCT(K10/L10)</f>
        <v>3</v>
      </c>
      <c r="N10" s="7">
        <f>SUM(J10*(6-6*E14%))</f>
        <v>4.0725</v>
      </c>
      <c r="O10" s="4">
        <v>-0.5</v>
      </c>
      <c r="P10" s="8">
        <f t="shared" si="3"/>
        <v>9.5725</v>
      </c>
    </row>
    <row r="11" spans="1:16" ht="12.75">
      <c r="A11" s="26" t="s">
        <v>42</v>
      </c>
      <c r="B11" s="3"/>
      <c r="C11" s="4">
        <v>7</v>
      </c>
      <c r="D11" s="5">
        <v>2</v>
      </c>
      <c r="E11" s="6">
        <f>PRODUCT(C11/D11)</f>
        <v>3.5</v>
      </c>
      <c r="F11" s="7">
        <f>SUM(B11*(6-6*M14%))</f>
        <v>0</v>
      </c>
      <c r="G11" s="4"/>
      <c r="H11" s="8">
        <f t="shared" si="1"/>
        <v>7</v>
      </c>
      <c r="I11" s="11" t="s">
        <v>43</v>
      </c>
      <c r="J11" s="3">
        <v>1</v>
      </c>
      <c r="K11" s="4">
        <v>6.25</v>
      </c>
      <c r="L11" s="5">
        <v>2</v>
      </c>
      <c r="M11" s="6">
        <f>PRODUCT(K11/L11)</f>
        <v>3.125</v>
      </c>
      <c r="N11" s="7">
        <f>SUM(J11*(6-6*E14%))</f>
        <v>4.0725</v>
      </c>
      <c r="O11" s="4">
        <v>-0.5</v>
      </c>
      <c r="P11" s="8">
        <f t="shared" si="3"/>
        <v>9.8225</v>
      </c>
    </row>
    <row r="12" spans="1:16" ht="12.75">
      <c r="A12" s="26" t="s">
        <v>44</v>
      </c>
      <c r="B12" s="3"/>
      <c r="C12" s="4">
        <v>5.75</v>
      </c>
      <c r="D12" s="5">
        <v>2</v>
      </c>
      <c r="E12" s="6">
        <f>PRODUCT(C12/D12)</f>
        <v>2.875</v>
      </c>
      <c r="F12" s="7">
        <f>SUM(B12*(6-6*M14%))</f>
        <v>0</v>
      </c>
      <c r="G12" s="4"/>
      <c r="H12" s="8">
        <f t="shared" si="1"/>
        <v>5.75</v>
      </c>
      <c r="I12" s="11" t="s">
        <v>45</v>
      </c>
      <c r="J12" s="3">
        <v>1</v>
      </c>
      <c r="K12" s="4">
        <v>6.75</v>
      </c>
      <c r="L12" s="5">
        <v>2</v>
      </c>
      <c r="M12" s="6">
        <f>PRODUCT(K12/L12)</f>
        <v>3.375</v>
      </c>
      <c r="N12" s="7">
        <f>SUM(J12*(6-6*E14%))</f>
        <v>4.0725</v>
      </c>
      <c r="O12" s="4">
        <v>-0.5</v>
      </c>
      <c r="P12" s="8">
        <f t="shared" si="3"/>
        <v>10.3225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32.125</v>
      </c>
      <c r="G14" s="4"/>
      <c r="H14" s="15">
        <f>SUM(H2:H13)</f>
        <v>63.75</v>
      </c>
      <c r="I14" s="2"/>
      <c r="J14" s="3"/>
      <c r="K14" s="4"/>
      <c r="M14" s="6">
        <f>SUM(M2:M13)</f>
        <v>32.75</v>
      </c>
      <c r="O14" s="4"/>
      <c r="P14" s="15">
        <f>SUM(P2:P13)</f>
        <v>78.29</v>
      </c>
    </row>
    <row r="15" spans="1:15" ht="12.75">
      <c r="A15" s="9"/>
      <c r="B15" s="3"/>
      <c r="C15" s="4"/>
      <c r="G15" s="4"/>
      <c r="H15" s="8">
        <f>PRODUCT((H11*(K3-6)*5%))</f>
        <v>0</v>
      </c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2.75">
      <c r="A17" s="12"/>
      <c r="B17" s="3"/>
      <c r="C17" s="4"/>
      <c r="G17" s="4"/>
      <c r="H17" s="8">
        <f>PRODUCT((H10*(K5-6)*5%))</f>
        <v>-0.30000000000000004</v>
      </c>
      <c r="I17" s="14"/>
      <c r="J17" s="3"/>
      <c r="K17" s="4"/>
      <c r="O17" s="4"/>
    </row>
    <row r="18" spans="1:15" ht="13.5" thickBot="1">
      <c r="A18" s="12"/>
      <c r="B18" s="3"/>
      <c r="C18" s="4"/>
      <c r="G18" s="4"/>
      <c r="I18" s="14"/>
      <c r="J18" s="3"/>
      <c r="K18" s="4"/>
      <c r="O18" s="4"/>
    </row>
    <row r="19" spans="1:16" ht="13.5" thickBot="1">
      <c r="A19" s="12"/>
      <c r="B19" s="3"/>
      <c r="C19" s="4"/>
      <c r="G19" s="4"/>
      <c r="I19" s="14"/>
      <c r="J19" s="3"/>
      <c r="K19" s="4"/>
      <c r="O19" s="4"/>
      <c r="P19" s="16">
        <f>SUM(P14-P15-P16-P17-P18)</f>
        <v>78.29</v>
      </c>
    </row>
    <row r="20" spans="1:15" ht="13.5" thickBot="1">
      <c r="A20" s="11"/>
      <c r="B20" s="3"/>
      <c r="C20" s="4"/>
      <c r="G20" s="4"/>
      <c r="H20" s="16">
        <f>SUM(H14-H15-H16-H17-H18-H19)</f>
        <v>64.05</v>
      </c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 t="s">
        <v>46</v>
      </c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 t="s">
        <v>47</v>
      </c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48</v>
      </c>
      <c r="B1" s="1"/>
      <c r="C1" s="1"/>
      <c r="D1" s="1"/>
      <c r="E1" s="1"/>
      <c r="F1" s="1"/>
      <c r="G1" s="1">
        <v>0</v>
      </c>
      <c r="H1" s="1"/>
      <c r="I1" s="1" t="s">
        <v>49</v>
      </c>
      <c r="J1" s="1"/>
      <c r="K1" s="1"/>
      <c r="L1" s="1"/>
      <c r="M1" s="1"/>
      <c r="N1" s="1"/>
      <c r="O1" s="1">
        <v>0</v>
      </c>
      <c r="P1" s="1"/>
    </row>
    <row r="2" spans="1:16" ht="12.75">
      <c r="A2" s="2" t="s">
        <v>50</v>
      </c>
      <c r="B2" s="3">
        <v>0</v>
      </c>
      <c r="C2" s="4">
        <v>6.25</v>
      </c>
      <c r="D2" s="5">
        <v>6</v>
      </c>
      <c r="E2" s="6">
        <f aca="true" t="shared" si="0" ref="E2:E9">PRODUCT(C2:D2)</f>
        <v>37.5</v>
      </c>
      <c r="F2" s="7">
        <v>-0.5</v>
      </c>
      <c r="G2" s="4">
        <f>SUM(B2*(-0.5))</f>
        <v>0</v>
      </c>
      <c r="H2" s="8">
        <f aca="true" t="shared" si="1" ref="H2:H12">SUM(C2+F2+G2)</f>
        <v>5.75</v>
      </c>
      <c r="I2" s="2" t="s">
        <v>51</v>
      </c>
      <c r="J2" s="3">
        <v>2</v>
      </c>
      <c r="K2" s="4">
        <v>6.5</v>
      </c>
      <c r="L2" s="5">
        <v>6</v>
      </c>
      <c r="M2" s="6">
        <f aca="true" t="shared" si="2" ref="M2:M8">PRODUCT(K2:L2)</f>
        <v>39</v>
      </c>
      <c r="O2" s="4">
        <f>SUM(J2*(-0.5))</f>
        <v>-1</v>
      </c>
      <c r="P2" s="8">
        <f aca="true" t="shared" si="3" ref="P2:P12">SUM(K2+N2+O2)</f>
        <v>5.5</v>
      </c>
    </row>
    <row r="3" spans="1:16" ht="12.75">
      <c r="A3" s="9" t="s">
        <v>52</v>
      </c>
      <c r="B3" s="3"/>
      <c r="C3" s="4">
        <v>4.75</v>
      </c>
      <c r="D3" s="5">
        <v>3</v>
      </c>
      <c r="E3" s="6">
        <f t="shared" si="0"/>
        <v>14.25</v>
      </c>
      <c r="F3" s="7">
        <f>SUM(B3*(6-6*M14%))</f>
        <v>0</v>
      </c>
      <c r="G3" s="4"/>
      <c r="H3" s="8">
        <f t="shared" si="1"/>
        <v>4.75</v>
      </c>
      <c r="I3" s="29" t="s">
        <v>151</v>
      </c>
      <c r="J3" s="3"/>
      <c r="K3" s="4">
        <v>5.75</v>
      </c>
      <c r="L3" s="5">
        <v>3</v>
      </c>
      <c r="M3" s="6">
        <f t="shared" si="2"/>
        <v>17.25</v>
      </c>
      <c r="N3" s="7">
        <f>SUM(J3*(6-6*E14%))</f>
        <v>0</v>
      </c>
      <c r="O3" s="4">
        <v>-0.5</v>
      </c>
      <c r="P3" s="8">
        <f t="shared" si="3"/>
        <v>5.25</v>
      </c>
    </row>
    <row r="4" spans="1:16" ht="12.75">
      <c r="A4" s="9" t="s">
        <v>54</v>
      </c>
      <c r="B4" s="3"/>
      <c r="C4" s="4">
        <v>6</v>
      </c>
      <c r="D4" s="5">
        <v>3</v>
      </c>
      <c r="E4" s="6">
        <f t="shared" si="0"/>
        <v>18</v>
      </c>
      <c r="F4" s="7">
        <f>SUM(B4*(6-6*M14%))</f>
        <v>0</v>
      </c>
      <c r="G4" s="4">
        <v>-0.5</v>
      </c>
      <c r="H4" s="8">
        <f t="shared" si="1"/>
        <v>5.5</v>
      </c>
      <c r="I4" s="9" t="s">
        <v>55</v>
      </c>
      <c r="J4" s="3"/>
      <c r="K4" s="4">
        <v>6.25</v>
      </c>
      <c r="L4" s="5">
        <v>3</v>
      </c>
      <c r="M4" s="6">
        <f t="shared" si="2"/>
        <v>18.75</v>
      </c>
      <c r="N4" s="7">
        <f>SUM(J4*(6-6*E14%))</f>
        <v>0</v>
      </c>
      <c r="O4" s="4"/>
      <c r="P4" s="8">
        <f t="shared" si="3"/>
        <v>6.25</v>
      </c>
    </row>
    <row r="5" spans="1:16" ht="12.75">
      <c r="A5" s="9" t="s">
        <v>56</v>
      </c>
      <c r="B5" s="3"/>
      <c r="C5" s="4">
        <v>6.25</v>
      </c>
      <c r="D5" s="5">
        <v>3</v>
      </c>
      <c r="E5" s="6">
        <f t="shared" si="0"/>
        <v>18.75</v>
      </c>
      <c r="F5" s="7">
        <f>SUM(B5*(6-6*M14%))</f>
        <v>0</v>
      </c>
      <c r="G5" s="4">
        <v>-0.5</v>
      </c>
      <c r="H5" s="8">
        <f t="shared" si="1"/>
        <v>5.75</v>
      </c>
      <c r="I5" s="9" t="s">
        <v>57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58</v>
      </c>
      <c r="B6" s="3"/>
      <c r="C6" s="4">
        <v>5.75</v>
      </c>
      <c r="D6" s="5">
        <v>2</v>
      </c>
      <c r="E6" s="6">
        <f t="shared" si="0"/>
        <v>11.5</v>
      </c>
      <c r="F6" s="7">
        <f>SUM(B6*(6-6*M14%))</f>
        <v>0</v>
      </c>
      <c r="G6" s="4"/>
      <c r="H6" s="8">
        <f t="shared" si="1"/>
        <v>5.75</v>
      </c>
      <c r="I6" s="30" t="s">
        <v>152</v>
      </c>
      <c r="J6" s="3"/>
      <c r="K6" s="4">
        <v>6</v>
      </c>
      <c r="L6" s="5">
        <v>2</v>
      </c>
      <c r="M6" s="6">
        <f t="shared" si="2"/>
        <v>12</v>
      </c>
      <c r="N6" s="7">
        <f>SUM(J6*(6-6*E14%))</f>
        <v>0</v>
      </c>
      <c r="O6" s="4"/>
      <c r="P6" s="8">
        <f t="shared" si="3"/>
        <v>6</v>
      </c>
    </row>
    <row r="7" spans="1:16" ht="12.75">
      <c r="A7" s="10" t="s">
        <v>60</v>
      </c>
      <c r="B7" s="3"/>
      <c r="C7" s="4">
        <v>5.25</v>
      </c>
      <c r="D7" s="5">
        <v>2</v>
      </c>
      <c r="E7" s="6">
        <f t="shared" si="0"/>
        <v>10.5</v>
      </c>
      <c r="F7" s="7">
        <f>SUM(B7*(6-6*M14%))</f>
        <v>0</v>
      </c>
      <c r="G7" s="4"/>
      <c r="H7" s="8">
        <f t="shared" si="1"/>
        <v>5.25</v>
      </c>
      <c r="I7" s="10" t="s">
        <v>61</v>
      </c>
      <c r="J7" s="3"/>
      <c r="K7" s="4">
        <v>6.25</v>
      </c>
      <c r="L7" s="5">
        <v>2</v>
      </c>
      <c r="M7" s="6">
        <f t="shared" si="2"/>
        <v>12.5</v>
      </c>
      <c r="N7" s="7">
        <f>SUM(J7*(6-6*E14%))</f>
        <v>0</v>
      </c>
      <c r="O7" s="4"/>
      <c r="P7" s="8">
        <f t="shared" si="3"/>
        <v>6.25</v>
      </c>
    </row>
    <row r="8" spans="1:16" ht="12.75">
      <c r="A8" s="10" t="s">
        <v>62</v>
      </c>
      <c r="B8" s="3"/>
      <c r="C8" s="4">
        <v>6.25</v>
      </c>
      <c r="D8" s="5">
        <v>2</v>
      </c>
      <c r="E8" s="6">
        <f t="shared" si="0"/>
        <v>12.5</v>
      </c>
      <c r="F8" s="7">
        <f>SUM(B8*(6-6*M14%))</f>
        <v>0</v>
      </c>
      <c r="G8" s="4">
        <v>-0.5</v>
      </c>
      <c r="H8" s="8">
        <f t="shared" si="1"/>
        <v>5.75</v>
      </c>
      <c r="I8" s="10" t="s">
        <v>63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10" t="s">
        <v>64</v>
      </c>
      <c r="B9" s="3"/>
      <c r="C9" s="4">
        <v>6</v>
      </c>
      <c r="D9" s="5">
        <v>2</v>
      </c>
      <c r="E9" s="6">
        <f t="shared" si="0"/>
        <v>12</v>
      </c>
      <c r="F9" s="7">
        <f>SUM(B9*(6-6*M14%))</f>
        <v>0</v>
      </c>
      <c r="G9" s="4">
        <v>-0.5</v>
      </c>
      <c r="H9" s="8">
        <f t="shared" si="1"/>
        <v>5.5</v>
      </c>
      <c r="I9" s="10" t="s">
        <v>65</v>
      </c>
      <c r="J9" s="3"/>
      <c r="K9" s="4">
        <v>6.5</v>
      </c>
      <c r="L9" s="5">
        <v>2</v>
      </c>
      <c r="M9" s="6">
        <f>PRODUCT(K9:L9)</f>
        <v>13</v>
      </c>
      <c r="N9" s="7">
        <f>SUM(J9*(6-6*E14%))</f>
        <v>0</v>
      </c>
      <c r="O9" s="4"/>
      <c r="P9" s="8">
        <f t="shared" si="3"/>
        <v>6.5</v>
      </c>
    </row>
    <row r="10" spans="1:16" ht="12.75">
      <c r="A10" s="11" t="s">
        <v>66</v>
      </c>
      <c r="B10" s="3"/>
      <c r="C10" s="4">
        <v>6</v>
      </c>
      <c r="D10" s="5">
        <v>2</v>
      </c>
      <c r="E10" s="6">
        <f>PRODUCT(C10/D10)</f>
        <v>3</v>
      </c>
      <c r="F10" s="7">
        <f>SUM(B10*(6-6*M14%))</f>
        <v>0</v>
      </c>
      <c r="G10" s="4"/>
      <c r="H10" s="8">
        <f t="shared" si="1"/>
        <v>6</v>
      </c>
      <c r="I10" s="10" t="s">
        <v>67</v>
      </c>
      <c r="J10" s="3"/>
      <c r="K10" s="4">
        <v>6.5</v>
      </c>
      <c r="L10" s="5">
        <v>2</v>
      </c>
      <c r="M10" s="6">
        <f>PRODUCT(K10:L10)</f>
        <v>13</v>
      </c>
      <c r="N10" s="7">
        <f>SUM(J10*(6-6*E14%))</f>
        <v>0</v>
      </c>
      <c r="O10" s="4">
        <v>-0.5</v>
      </c>
      <c r="P10" s="8">
        <f t="shared" si="3"/>
        <v>6</v>
      </c>
    </row>
    <row r="11" spans="1:16" ht="12.75">
      <c r="A11" s="11" t="s">
        <v>68</v>
      </c>
      <c r="B11" s="3"/>
      <c r="C11" s="4">
        <v>5.5</v>
      </c>
      <c r="D11" s="5">
        <v>2</v>
      </c>
      <c r="E11" s="6">
        <f>PRODUCT(C11/D11)</f>
        <v>2.75</v>
      </c>
      <c r="F11" s="7">
        <f>SUM(B11*(6-6*M14%))</f>
        <v>0</v>
      </c>
      <c r="G11" s="4"/>
      <c r="H11" s="8">
        <f t="shared" si="1"/>
        <v>5.5</v>
      </c>
      <c r="I11" s="11" t="s">
        <v>69</v>
      </c>
      <c r="J11" s="3"/>
      <c r="K11" s="4">
        <v>5.25</v>
      </c>
      <c r="L11" s="5">
        <v>2</v>
      </c>
      <c r="M11" s="6">
        <f>PRODUCT(K11/L11)</f>
        <v>2.625</v>
      </c>
      <c r="N11" s="7">
        <f>SUM(J11*(6-6*E14%))</f>
        <v>0</v>
      </c>
      <c r="O11" s="4"/>
      <c r="P11" s="8">
        <f t="shared" si="3"/>
        <v>5.25</v>
      </c>
    </row>
    <row r="12" spans="1:16" ht="12.75">
      <c r="A12" s="11" t="s">
        <v>70</v>
      </c>
      <c r="B12" s="3"/>
      <c r="C12" s="4">
        <v>7</v>
      </c>
      <c r="D12" s="5">
        <v>2</v>
      </c>
      <c r="E12" s="6">
        <f>PRODUCT(C12/D12)</f>
        <v>3.5</v>
      </c>
      <c r="F12" s="7">
        <f>SUM(B12*(6-6*M14%))</f>
        <v>0</v>
      </c>
      <c r="G12" s="4"/>
      <c r="H12" s="8">
        <f t="shared" si="1"/>
        <v>7</v>
      </c>
      <c r="I12" s="11" t="s">
        <v>71</v>
      </c>
      <c r="J12" s="3"/>
      <c r="K12" s="4">
        <v>5.5</v>
      </c>
      <c r="L12" s="5">
        <v>2</v>
      </c>
      <c r="M12" s="6">
        <f>PRODUCT(K12/L12)</f>
        <v>2.75</v>
      </c>
      <c r="N12" s="7">
        <f>SUM(J12*(6-6*E14%))</f>
        <v>0</v>
      </c>
      <c r="O12" s="4"/>
      <c r="P12" s="8">
        <f t="shared" si="3"/>
        <v>5.5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24.25</v>
      </c>
      <c r="G14" s="4"/>
      <c r="H14" s="15">
        <f>SUM(H2:H13)</f>
        <v>64.5</v>
      </c>
      <c r="I14" s="2"/>
      <c r="J14" s="3"/>
      <c r="K14" s="4"/>
      <c r="M14" s="6">
        <f>SUM(M2:M13)</f>
        <v>40.875</v>
      </c>
      <c r="O14" s="4"/>
      <c r="P14" s="15">
        <f>SUM(P2:P13)</f>
        <v>64.5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9" t="s">
        <v>53</v>
      </c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64.5</v>
      </c>
      <c r="I19" s="20"/>
      <c r="J19" s="3"/>
      <c r="K19" s="4"/>
      <c r="O19" s="4"/>
      <c r="P19" s="16">
        <f>SUM(P14-P15-P16-P17-P18)</f>
        <v>64.5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30" t="s">
        <v>59</v>
      </c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72</v>
      </c>
      <c r="B1" s="1"/>
      <c r="C1" s="1"/>
      <c r="D1" s="1"/>
      <c r="E1" s="1"/>
      <c r="F1" s="1"/>
      <c r="G1" s="1">
        <v>2</v>
      </c>
      <c r="H1" s="1"/>
      <c r="I1" s="1" t="s">
        <v>73</v>
      </c>
      <c r="J1" s="1"/>
      <c r="K1" s="1"/>
      <c r="L1" s="1"/>
      <c r="M1" s="1"/>
      <c r="N1" s="1"/>
      <c r="O1" s="1">
        <v>3</v>
      </c>
      <c r="P1" s="1"/>
    </row>
    <row r="2" spans="1:16" ht="12.75">
      <c r="A2" s="23" t="s">
        <v>74</v>
      </c>
      <c r="B2" s="3">
        <v>1</v>
      </c>
      <c r="C2" s="4">
        <v>6</v>
      </c>
      <c r="D2" s="5">
        <v>6</v>
      </c>
      <c r="E2" s="6">
        <f aca="true" t="shared" si="0" ref="E2:E8">PRODUCT(C2:D2)</f>
        <v>36</v>
      </c>
      <c r="G2" s="4">
        <f>SUM(B2*(-0.5))</f>
        <v>-0.5</v>
      </c>
      <c r="H2" s="8">
        <f aca="true" t="shared" si="1" ref="H2:H12">SUM(C2+F2+G2)</f>
        <v>5.5</v>
      </c>
      <c r="I2" s="2" t="s">
        <v>75</v>
      </c>
      <c r="J2" s="3">
        <v>1</v>
      </c>
      <c r="K2" s="4">
        <v>6.25</v>
      </c>
      <c r="L2" s="5">
        <v>6</v>
      </c>
      <c r="M2" s="6">
        <f aca="true" t="shared" si="2" ref="M2:M8">PRODUCT(K2:L2)</f>
        <v>37.5</v>
      </c>
      <c r="N2" s="7">
        <v>-0.5</v>
      </c>
      <c r="O2" s="4">
        <f>SUM(J2*(-0.5))</f>
        <v>-0.5</v>
      </c>
      <c r="P2" s="8">
        <f aca="true" t="shared" si="3" ref="P2:P12">SUM(K2+N2+O2)</f>
        <v>5.25</v>
      </c>
    </row>
    <row r="3" spans="1:16" ht="12.75">
      <c r="A3" s="24" t="s">
        <v>76</v>
      </c>
      <c r="B3" s="3"/>
      <c r="C3" s="4">
        <v>5.75</v>
      </c>
      <c r="D3" s="5">
        <v>3</v>
      </c>
      <c r="E3" s="6">
        <f t="shared" si="0"/>
        <v>17.25</v>
      </c>
      <c r="F3" s="7">
        <f>SUM(B3*(6-6*M14%))</f>
        <v>0</v>
      </c>
      <c r="G3" s="4"/>
      <c r="H3" s="8">
        <f t="shared" si="1"/>
        <v>5.75</v>
      </c>
      <c r="I3" s="9" t="s">
        <v>77</v>
      </c>
      <c r="J3" s="3"/>
      <c r="K3" s="4">
        <v>5.25</v>
      </c>
      <c r="L3" s="5">
        <v>3</v>
      </c>
      <c r="M3" s="6">
        <f t="shared" si="2"/>
        <v>15.75</v>
      </c>
      <c r="N3" s="7">
        <f>SUM(J3*(6-6*E14%))</f>
        <v>0</v>
      </c>
      <c r="O3" s="4"/>
      <c r="P3" s="8">
        <f t="shared" si="3"/>
        <v>5.25</v>
      </c>
    </row>
    <row r="4" spans="1:16" ht="12.75">
      <c r="A4" s="24" t="s">
        <v>78</v>
      </c>
      <c r="B4" s="3"/>
      <c r="C4" s="4">
        <v>6.75</v>
      </c>
      <c r="D4" s="5">
        <v>3</v>
      </c>
      <c r="E4" s="6">
        <f t="shared" si="0"/>
        <v>20.25</v>
      </c>
      <c r="F4" s="7">
        <f>SUM(B4*(6-6*M14%))</f>
        <v>0</v>
      </c>
      <c r="G4" s="4"/>
      <c r="H4" s="8">
        <f t="shared" si="1"/>
        <v>6.75</v>
      </c>
      <c r="I4" s="9" t="s">
        <v>79</v>
      </c>
      <c r="J4" s="3"/>
      <c r="K4" s="4">
        <v>5.5</v>
      </c>
      <c r="L4" s="5">
        <v>3</v>
      </c>
      <c r="M4" s="6">
        <f t="shared" si="2"/>
        <v>16.5</v>
      </c>
      <c r="N4" s="7">
        <f>SUM(J4*(6-6*E14%))</f>
        <v>0</v>
      </c>
      <c r="O4" s="4"/>
      <c r="P4" s="8">
        <f t="shared" si="3"/>
        <v>5.5</v>
      </c>
    </row>
    <row r="5" spans="1:16" ht="12.75">
      <c r="A5" s="24" t="s">
        <v>80</v>
      </c>
      <c r="B5" s="3"/>
      <c r="C5" s="4">
        <v>6.75</v>
      </c>
      <c r="D5" s="5">
        <v>3</v>
      </c>
      <c r="E5" s="6">
        <f t="shared" si="0"/>
        <v>20.25</v>
      </c>
      <c r="F5" s="7">
        <f>SUM(B5*(6-6*M14%))</f>
        <v>0</v>
      </c>
      <c r="G5" s="4"/>
      <c r="H5" s="8">
        <f t="shared" si="1"/>
        <v>6.75</v>
      </c>
      <c r="I5" s="9" t="s">
        <v>81</v>
      </c>
      <c r="J5" s="3"/>
      <c r="K5" s="4">
        <v>5.5</v>
      </c>
      <c r="L5" s="5">
        <v>3</v>
      </c>
      <c r="M5" s="6">
        <f t="shared" si="2"/>
        <v>16.5</v>
      </c>
      <c r="N5" s="7">
        <f>SUM(J5*(6-6*E14%))</f>
        <v>0</v>
      </c>
      <c r="O5" s="4"/>
      <c r="P5" s="8">
        <f t="shared" si="3"/>
        <v>5.5</v>
      </c>
    </row>
    <row r="6" spans="1:16" ht="12.75">
      <c r="A6" s="24" t="s">
        <v>82</v>
      </c>
      <c r="B6" s="3"/>
      <c r="C6" s="4">
        <v>6.25</v>
      </c>
      <c r="D6" s="5">
        <v>3</v>
      </c>
      <c r="E6" s="6">
        <f t="shared" si="0"/>
        <v>18.75</v>
      </c>
      <c r="F6" s="7">
        <f>SUM(B6*(6-6*M14%))</f>
        <v>0</v>
      </c>
      <c r="G6" s="4"/>
      <c r="H6" s="8">
        <f t="shared" si="1"/>
        <v>6.25</v>
      </c>
      <c r="I6" s="27" t="s">
        <v>83</v>
      </c>
      <c r="J6" s="3"/>
      <c r="K6" s="4">
        <v>5.75</v>
      </c>
      <c r="L6" s="5">
        <v>3</v>
      </c>
      <c r="M6" s="6">
        <f t="shared" si="2"/>
        <v>17.25</v>
      </c>
      <c r="N6" s="7">
        <f>SUM(J6*(6-6*E14%))</f>
        <v>0</v>
      </c>
      <c r="O6" s="4"/>
      <c r="P6" s="8">
        <f t="shared" si="3"/>
        <v>5.75</v>
      </c>
    </row>
    <row r="7" spans="1:16" ht="12.75">
      <c r="A7" s="25" t="s">
        <v>84</v>
      </c>
      <c r="B7" s="3"/>
      <c r="C7" s="4">
        <v>6</v>
      </c>
      <c r="D7" s="5">
        <v>2</v>
      </c>
      <c r="E7" s="6">
        <f t="shared" si="0"/>
        <v>12</v>
      </c>
      <c r="F7" s="7">
        <f>SUM(B7*(6-6*M14%))</f>
        <v>0</v>
      </c>
      <c r="G7" s="4"/>
      <c r="H7" s="8">
        <f t="shared" si="1"/>
        <v>6</v>
      </c>
      <c r="I7" s="10" t="s">
        <v>85</v>
      </c>
      <c r="J7" s="3"/>
      <c r="K7" s="4">
        <v>5.25</v>
      </c>
      <c r="L7" s="5">
        <v>2</v>
      </c>
      <c r="M7" s="6">
        <f t="shared" si="2"/>
        <v>10.5</v>
      </c>
      <c r="N7" s="7">
        <f>SUM(J7*(6-6*E14%))</f>
        <v>0</v>
      </c>
      <c r="O7" s="4"/>
      <c r="P7" s="8">
        <f t="shared" si="3"/>
        <v>5.25</v>
      </c>
    </row>
    <row r="8" spans="1:16" ht="12.75">
      <c r="A8" s="25" t="s">
        <v>86</v>
      </c>
      <c r="B8" s="3"/>
      <c r="C8" s="4">
        <v>6.5</v>
      </c>
      <c r="D8" s="5">
        <v>2</v>
      </c>
      <c r="E8" s="6">
        <f t="shared" si="0"/>
        <v>13</v>
      </c>
      <c r="F8" s="7">
        <f>SUM(B8*(6-6*M14%))</f>
        <v>0</v>
      </c>
      <c r="G8" s="4">
        <v>-0.5</v>
      </c>
      <c r="H8" s="8">
        <f t="shared" si="1"/>
        <v>6</v>
      </c>
      <c r="I8" s="10" t="s">
        <v>87</v>
      </c>
      <c r="J8" s="3">
        <v>3</v>
      </c>
      <c r="K8" s="4">
        <v>8.25</v>
      </c>
      <c r="L8" s="5">
        <v>2</v>
      </c>
      <c r="M8" s="6">
        <f t="shared" si="2"/>
        <v>16.5</v>
      </c>
      <c r="N8" s="7">
        <f>SUM(J8*(6-6*E14%))</f>
        <v>12.735</v>
      </c>
      <c r="O8" s="4"/>
      <c r="P8" s="8">
        <f t="shared" si="3"/>
        <v>20.985</v>
      </c>
    </row>
    <row r="9" spans="1:16" ht="12.75">
      <c r="A9" s="26" t="s">
        <v>88</v>
      </c>
      <c r="B9" s="3"/>
      <c r="C9" s="4">
        <v>5</v>
      </c>
      <c r="D9" s="5">
        <v>2</v>
      </c>
      <c r="E9" s="6">
        <f>PRODUCT(C9/D9)</f>
        <v>2.5</v>
      </c>
      <c r="F9" s="7">
        <f>SUM(B9*(6-6*M14%))</f>
        <v>0</v>
      </c>
      <c r="G9" s="4"/>
      <c r="H9" s="8">
        <f t="shared" si="1"/>
        <v>5</v>
      </c>
      <c r="I9" s="21" t="s">
        <v>89</v>
      </c>
      <c r="J9" s="3"/>
      <c r="K9" s="4">
        <v>6.5</v>
      </c>
      <c r="L9" s="5">
        <v>2</v>
      </c>
      <c r="M9" s="6">
        <f>PRODUCT(K9/L9)</f>
        <v>3.25</v>
      </c>
      <c r="N9" s="7">
        <f>SUM(J9*(6-6*E14%))</f>
        <v>0</v>
      </c>
      <c r="O9" s="4"/>
      <c r="P9" s="8">
        <f t="shared" si="3"/>
        <v>6.5</v>
      </c>
    </row>
    <row r="10" spans="1:16" ht="12.75">
      <c r="A10" s="26" t="s">
        <v>90</v>
      </c>
      <c r="B10" s="3"/>
      <c r="C10" s="4">
        <v>5.25</v>
      </c>
      <c r="D10" s="5">
        <v>2</v>
      </c>
      <c r="E10" s="6">
        <f>PRODUCT(C10/D10)</f>
        <v>2.625</v>
      </c>
      <c r="F10" s="7">
        <f>SUM(B10*(6-6*M14%))</f>
        <v>0</v>
      </c>
      <c r="G10" s="4"/>
      <c r="H10" s="8">
        <f t="shared" si="1"/>
        <v>5.25</v>
      </c>
      <c r="I10" s="21" t="s">
        <v>91</v>
      </c>
      <c r="J10" s="3"/>
      <c r="K10" s="4">
        <v>6.25</v>
      </c>
      <c r="L10" s="5">
        <v>2</v>
      </c>
      <c r="M10" s="6">
        <f>PRODUCT(K10/L10)</f>
        <v>3.125</v>
      </c>
      <c r="N10" s="7">
        <f>SUM(J10*(6-6*E14%))</f>
        <v>0</v>
      </c>
      <c r="O10" s="4"/>
      <c r="P10" s="8">
        <f t="shared" si="3"/>
        <v>6.25</v>
      </c>
    </row>
    <row r="11" spans="1:16" ht="12.75">
      <c r="A11" s="26" t="s">
        <v>92</v>
      </c>
      <c r="B11" s="3"/>
      <c r="C11" s="4">
        <v>6</v>
      </c>
      <c r="D11" s="5">
        <v>2</v>
      </c>
      <c r="E11" s="6">
        <f>PRODUCT(C11/D11)</f>
        <v>3</v>
      </c>
      <c r="F11" s="7">
        <f>SUM(B11*(6-6*M14%))</f>
        <v>0</v>
      </c>
      <c r="G11" s="4"/>
      <c r="H11" s="8">
        <f t="shared" si="1"/>
        <v>6</v>
      </c>
      <c r="I11" s="11" t="s">
        <v>93</v>
      </c>
      <c r="J11" s="3"/>
      <c r="K11" s="4">
        <v>6</v>
      </c>
      <c r="L11" s="5">
        <v>2</v>
      </c>
      <c r="M11" s="6">
        <f>PRODUCT(K11/L11)</f>
        <v>3</v>
      </c>
      <c r="N11" s="7">
        <f>SUM(J11*(6-6*E14%))</f>
        <v>0</v>
      </c>
      <c r="O11" s="4"/>
      <c r="P11" s="8">
        <f t="shared" si="3"/>
        <v>6</v>
      </c>
    </row>
    <row r="12" spans="1:16" ht="12.75">
      <c r="A12" s="26" t="s">
        <v>94</v>
      </c>
      <c r="B12" s="3">
        <v>1</v>
      </c>
      <c r="C12" s="4">
        <v>7.25</v>
      </c>
      <c r="D12" s="5">
        <v>2</v>
      </c>
      <c r="E12" s="6">
        <f>PRODUCT(C12/D12)</f>
        <v>3.625</v>
      </c>
      <c r="F12" s="7">
        <f>SUM(B12*(6-6*M14%))</f>
        <v>4.6274999999999995</v>
      </c>
      <c r="G12" s="4"/>
      <c r="H12" s="8">
        <f t="shared" si="1"/>
        <v>11.8775</v>
      </c>
      <c r="I12" s="11" t="s">
        <v>95</v>
      </c>
      <c r="J12" s="3"/>
      <c r="K12" s="4">
        <v>6</v>
      </c>
      <c r="L12" s="5">
        <v>2</v>
      </c>
      <c r="M12" s="6">
        <f>PRODUCT(K12/L12)</f>
        <v>3</v>
      </c>
      <c r="N12" s="7">
        <f>SUM(J12*(6-6*E14%))</f>
        <v>0</v>
      </c>
      <c r="O12" s="4"/>
      <c r="P12" s="8">
        <f t="shared" si="3"/>
        <v>6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29.25</v>
      </c>
      <c r="G14" s="4"/>
      <c r="H14" s="15">
        <f>SUM(H2:H13)</f>
        <v>73.1275</v>
      </c>
      <c r="I14" s="2"/>
      <c r="J14" s="3"/>
      <c r="K14" s="4"/>
      <c r="M14" s="6">
        <f>SUM(M2:M13)</f>
        <v>22.875</v>
      </c>
      <c r="O14" s="4"/>
      <c r="P14" s="15">
        <f>SUM(P2:P13)</f>
        <v>78.235</v>
      </c>
    </row>
    <row r="15" spans="1:16" ht="12.75">
      <c r="A15" s="9"/>
      <c r="B15" s="3"/>
      <c r="C15" s="4"/>
      <c r="G15" s="4"/>
      <c r="I15" s="9"/>
      <c r="J15" s="3"/>
      <c r="K15" s="4"/>
      <c r="O15" s="4"/>
      <c r="P15" s="8">
        <f>PRODUCT((P9*(C3-6)*5%))</f>
        <v>-0.08125</v>
      </c>
    </row>
    <row r="16" spans="1:16" ht="12.75">
      <c r="A16" s="12"/>
      <c r="B16" s="3"/>
      <c r="C16" s="4"/>
      <c r="G16" s="4"/>
      <c r="I16" s="14"/>
      <c r="J16" s="3"/>
      <c r="K16" s="4"/>
      <c r="O16" s="4"/>
      <c r="P16" s="8">
        <f>PRODUCT((P11*(C4-6)*5%))</f>
        <v>0.225</v>
      </c>
    </row>
    <row r="17" spans="1:16" ht="12.75">
      <c r="A17" s="12"/>
      <c r="B17" s="3"/>
      <c r="C17" s="4"/>
      <c r="G17" s="4"/>
      <c r="I17" s="14"/>
      <c r="J17" s="3"/>
      <c r="K17" s="4"/>
      <c r="O17" s="4"/>
      <c r="P17" s="8">
        <f>PRODUCT((P10*(C5-6)*5%))</f>
        <v>0.234375</v>
      </c>
    </row>
    <row r="18" spans="1:16" ht="13.5" thickBot="1">
      <c r="A18" s="12"/>
      <c r="B18" s="3"/>
      <c r="C18" s="4"/>
      <c r="G18" s="4"/>
      <c r="I18" s="14"/>
      <c r="J18" s="3"/>
      <c r="K18" s="4"/>
      <c r="O18" s="4"/>
      <c r="P18" s="8">
        <f>PRODUCT((P12*(C6-6)*5%))</f>
        <v>0.07500000000000001</v>
      </c>
    </row>
    <row r="19" spans="1:16" ht="13.5" thickBot="1">
      <c r="A19" s="12"/>
      <c r="B19" s="3"/>
      <c r="C19" s="4"/>
      <c r="G19" s="4"/>
      <c r="H19" s="16">
        <f>SUM(H14-H15-H16-H17-H18)</f>
        <v>73.1275</v>
      </c>
      <c r="I19" s="14"/>
      <c r="J19" s="3"/>
      <c r="K19" s="4"/>
      <c r="O19" s="4"/>
      <c r="P19" s="16">
        <f>SUM(P14-P15-P16-P17-P18)</f>
        <v>77.781875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 t="s">
        <v>96</v>
      </c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 t="s">
        <v>97</v>
      </c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 t="s">
        <v>98</v>
      </c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 t="s">
        <v>99</v>
      </c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8" max="18" width="14.57421875" style="0" customWidth="1"/>
  </cols>
  <sheetData>
    <row r="1" spans="1:16" ht="30.75" customHeight="1" thickBot="1">
      <c r="A1" s="1" t="s">
        <v>100</v>
      </c>
      <c r="B1" s="1"/>
      <c r="C1" s="1"/>
      <c r="D1" s="1"/>
      <c r="E1" s="1"/>
      <c r="F1" s="1"/>
      <c r="G1" s="1">
        <v>2</v>
      </c>
      <c r="H1" s="1"/>
      <c r="I1" s="1" t="s">
        <v>101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3" t="s">
        <v>102</v>
      </c>
      <c r="B2" s="3">
        <v>0</v>
      </c>
      <c r="C2" s="4">
        <v>6.5</v>
      </c>
      <c r="D2" s="5">
        <v>6</v>
      </c>
      <c r="E2" s="6">
        <f aca="true" t="shared" si="0" ref="E2:E10">PRODUCT(C2:D2)</f>
        <v>39</v>
      </c>
      <c r="G2" s="4">
        <f>SUM(B2*(-0.5))</f>
        <v>0</v>
      </c>
      <c r="H2" s="8">
        <f aca="true" t="shared" si="1" ref="H2:H12">SUM(C2+F2+G2)</f>
        <v>6.5</v>
      </c>
      <c r="I2" s="2" t="s">
        <v>103</v>
      </c>
      <c r="J2" s="3">
        <v>0</v>
      </c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24" t="s">
        <v>104</v>
      </c>
      <c r="B3" s="3"/>
      <c r="C3" s="4">
        <v>6.75</v>
      </c>
      <c r="D3" s="5">
        <v>3</v>
      </c>
      <c r="E3" s="6">
        <f t="shared" si="0"/>
        <v>20.25</v>
      </c>
      <c r="F3" s="7">
        <f>SUM(B3*(6-6*M14%))</f>
        <v>0</v>
      </c>
      <c r="G3" s="4"/>
      <c r="H3" s="8">
        <f t="shared" si="1"/>
        <v>6.75</v>
      </c>
      <c r="I3" s="9" t="s">
        <v>105</v>
      </c>
      <c r="J3" s="3"/>
      <c r="K3" s="4">
        <v>6.25</v>
      </c>
      <c r="L3" s="5">
        <v>3</v>
      </c>
      <c r="M3" s="6">
        <f t="shared" si="2"/>
        <v>18.75</v>
      </c>
      <c r="N3" s="7">
        <f>SUM(J3*(6-6*E14%))</f>
        <v>0</v>
      </c>
      <c r="O3" s="4"/>
      <c r="P3" s="8">
        <f t="shared" si="3"/>
        <v>6.25</v>
      </c>
    </row>
    <row r="4" spans="1:16" ht="12.75">
      <c r="A4" s="24" t="s">
        <v>106</v>
      </c>
      <c r="B4" s="3"/>
      <c r="C4" s="4">
        <v>5.25</v>
      </c>
      <c r="D4" s="5">
        <v>3</v>
      </c>
      <c r="E4" s="6">
        <f t="shared" si="0"/>
        <v>15.75</v>
      </c>
      <c r="F4" s="7">
        <f>SUM(B4*(6-6*M14%))</f>
        <v>0</v>
      </c>
      <c r="G4" s="4"/>
      <c r="H4" s="8">
        <f t="shared" si="1"/>
        <v>5.25</v>
      </c>
      <c r="I4" s="9" t="s">
        <v>107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24" t="s">
        <v>108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/>
      <c r="H5" s="8">
        <f t="shared" si="1"/>
        <v>6</v>
      </c>
      <c r="I5" s="9" t="s">
        <v>109</v>
      </c>
      <c r="J5" s="3"/>
      <c r="K5" s="4">
        <v>5.5</v>
      </c>
      <c r="L5" s="5">
        <v>3</v>
      </c>
      <c r="M5" s="6">
        <f t="shared" si="2"/>
        <v>16.5</v>
      </c>
      <c r="N5" s="7">
        <f>SUM(J5*(6-6*E14%))</f>
        <v>0</v>
      </c>
      <c r="O5" s="4"/>
      <c r="P5" s="8">
        <f t="shared" si="3"/>
        <v>5.5</v>
      </c>
    </row>
    <row r="6" spans="1:16" ht="12.75">
      <c r="A6" s="24" t="s">
        <v>110</v>
      </c>
      <c r="B6" s="3"/>
      <c r="C6" s="4">
        <v>6.25</v>
      </c>
      <c r="D6" s="5">
        <v>3</v>
      </c>
      <c r="E6" s="6">
        <f t="shared" si="0"/>
        <v>18.75</v>
      </c>
      <c r="F6" s="7">
        <f>SUM(B6*(6-6*M14%))</f>
        <v>0</v>
      </c>
      <c r="G6" s="4"/>
      <c r="H6" s="8">
        <f t="shared" si="1"/>
        <v>6.25</v>
      </c>
      <c r="I6" s="30" t="s">
        <v>153</v>
      </c>
      <c r="J6" s="3"/>
      <c r="K6" s="4">
        <v>5.75</v>
      </c>
      <c r="L6" s="5">
        <v>2</v>
      </c>
      <c r="M6" s="6">
        <f t="shared" si="2"/>
        <v>11.5</v>
      </c>
      <c r="N6" s="7">
        <f>SUM(J6*(6-6*E14%))</f>
        <v>0</v>
      </c>
      <c r="O6" s="4"/>
      <c r="P6" s="8">
        <f t="shared" si="3"/>
        <v>5.75</v>
      </c>
    </row>
    <row r="7" spans="1:16" ht="12.75">
      <c r="A7" s="25" t="s">
        <v>112</v>
      </c>
      <c r="B7" s="3"/>
      <c r="C7" s="4">
        <v>5.75</v>
      </c>
      <c r="D7" s="5">
        <v>2</v>
      </c>
      <c r="E7" s="6">
        <f t="shared" si="0"/>
        <v>11.5</v>
      </c>
      <c r="F7" s="7">
        <f>SUM(B7*(6-6*M14%))</f>
        <v>0</v>
      </c>
      <c r="G7" s="4">
        <v>-0.5</v>
      </c>
      <c r="H7" s="8">
        <f t="shared" si="1"/>
        <v>5.25</v>
      </c>
      <c r="I7" s="10" t="s">
        <v>113</v>
      </c>
      <c r="J7" s="3"/>
      <c r="K7" s="4">
        <v>5.5</v>
      </c>
      <c r="L7" s="5">
        <v>2</v>
      </c>
      <c r="M7" s="6">
        <f t="shared" si="2"/>
        <v>11</v>
      </c>
      <c r="N7" s="7">
        <f>SUM(J7*(6-6*E14%))</f>
        <v>0</v>
      </c>
      <c r="O7" s="4"/>
      <c r="P7" s="8">
        <f t="shared" si="3"/>
        <v>5.5</v>
      </c>
    </row>
    <row r="8" spans="1:16" ht="12.75">
      <c r="A8" s="25" t="s">
        <v>114</v>
      </c>
      <c r="B8" s="3"/>
      <c r="C8" s="4">
        <v>6.25</v>
      </c>
      <c r="D8" s="5">
        <v>2</v>
      </c>
      <c r="E8" s="6">
        <f t="shared" si="0"/>
        <v>12.5</v>
      </c>
      <c r="F8" s="7">
        <f>SUM(B8*(6-6*M14%))</f>
        <v>0</v>
      </c>
      <c r="G8" s="4"/>
      <c r="H8" s="8">
        <f t="shared" si="1"/>
        <v>6.25</v>
      </c>
      <c r="I8" s="10" t="s">
        <v>115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/>
      <c r="P8" s="8">
        <f t="shared" si="3"/>
        <v>6.25</v>
      </c>
    </row>
    <row r="9" spans="1:16" ht="12.75">
      <c r="A9" s="25" t="s">
        <v>116</v>
      </c>
      <c r="B9" s="3">
        <v>1</v>
      </c>
      <c r="C9" s="4">
        <v>6</v>
      </c>
      <c r="D9" s="5">
        <v>2</v>
      </c>
      <c r="E9" s="6">
        <f t="shared" si="0"/>
        <v>12</v>
      </c>
      <c r="F9" s="7">
        <f>SUM(B9*(6-6*M14%))</f>
        <v>4.515000000000001</v>
      </c>
      <c r="G9" s="4"/>
      <c r="H9" s="8">
        <f t="shared" si="1"/>
        <v>10.515</v>
      </c>
      <c r="I9" s="10" t="s">
        <v>117</v>
      </c>
      <c r="J9" s="3"/>
      <c r="K9" s="4">
        <v>5.75</v>
      </c>
      <c r="L9" s="5">
        <v>2</v>
      </c>
      <c r="M9" s="6">
        <f>PRODUCT(K9:L9)</f>
        <v>11.5</v>
      </c>
      <c r="N9" s="7">
        <f>SUM(J9*(6-6*E14%))</f>
        <v>0</v>
      </c>
      <c r="O9" s="4">
        <v>-0.5</v>
      </c>
      <c r="P9" s="8">
        <f t="shared" si="3"/>
        <v>5.25</v>
      </c>
    </row>
    <row r="10" spans="1:16" ht="12.75">
      <c r="A10" s="25" t="s">
        <v>118</v>
      </c>
      <c r="B10" s="3"/>
      <c r="C10" s="4">
        <v>6.25</v>
      </c>
      <c r="D10" s="5">
        <v>2</v>
      </c>
      <c r="E10" s="6">
        <f t="shared" si="0"/>
        <v>12.5</v>
      </c>
      <c r="F10" s="7">
        <f>SUM(B10*(6-6*M14%))</f>
        <v>0</v>
      </c>
      <c r="G10" s="4"/>
      <c r="H10" s="8">
        <f t="shared" si="1"/>
        <v>6.25</v>
      </c>
      <c r="I10" s="11" t="s">
        <v>119</v>
      </c>
      <c r="J10" s="3"/>
      <c r="K10" s="4">
        <v>5</v>
      </c>
      <c r="L10" s="5">
        <v>2</v>
      </c>
      <c r="M10" s="6">
        <f>PRODUCT(K10/L10)</f>
        <v>2.5</v>
      </c>
      <c r="N10" s="7">
        <f>SUM(J10*(6-6*E14%))</f>
        <v>0</v>
      </c>
      <c r="O10" s="4">
        <v>-0.5</v>
      </c>
      <c r="P10" s="8">
        <f t="shared" si="3"/>
        <v>4.5</v>
      </c>
    </row>
    <row r="11" spans="1:16" ht="12.75">
      <c r="A11" s="26" t="s">
        <v>120</v>
      </c>
      <c r="B11" s="3">
        <v>1</v>
      </c>
      <c r="C11" s="4">
        <v>7.75</v>
      </c>
      <c r="D11" s="5">
        <v>2</v>
      </c>
      <c r="E11" s="6">
        <f>PRODUCT(C11/D11)</f>
        <v>3.875</v>
      </c>
      <c r="F11" s="7">
        <f>SUM(B11*(6-6*M14%))</f>
        <v>4.515000000000001</v>
      </c>
      <c r="G11" s="4"/>
      <c r="H11" s="8">
        <f t="shared" si="1"/>
        <v>12.265</v>
      </c>
      <c r="I11" s="11" t="s">
        <v>121</v>
      </c>
      <c r="J11" s="3">
        <v>1</v>
      </c>
      <c r="K11" s="4">
        <v>6.5</v>
      </c>
      <c r="L11" s="5">
        <v>2</v>
      </c>
      <c r="M11" s="6">
        <f>PRODUCT(K11/L11)</f>
        <v>3.25</v>
      </c>
      <c r="N11" s="7">
        <f>SUM(J11*(6-6*E14%))</f>
        <v>3.1875</v>
      </c>
      <c r="O11" s="4"/>
      <c r="P11" s="8">
        <f t="shared" si="3"/>
        <v>9.6875</v>
      </c>
    </row>
    <row r="12" spans="1:16" ht="12.75">
      <c r="A12" s="26" t="s">
        <v>122</v>
      </c>
      <c r="B12" s="3"/>
      <c r="C12" s="4">
        <v>5.5</v>
      </c>
      <c r="D12" s="5">
        <v>2</v>
      </c>
      <c r="E12" s="6">
        <f>PRODUCT(C12/D12)</f>
        <v>2.75</v>
      </c>
      <c r="F12" s="7">
        <f>SUM(B12*(6-6*M14%))</f>
        <v>0</v>
      </c>
      <c r="G12" s="4">
        <v>-2</v>
      </c>
      <c r="H12" s="8">
        <f t="shared" si="1"/>
        <v>3.5</v>
      </c>
      <c r="I12" s="11" t="s">
        <v>123</v>
      </c>
      <c r="J12" s="3">
        <v>1</v>
      </c>
      <c r="K12" s="4">
        <v>6.5</v>
      </c>
      <c r="L12" s="5">
        <v>2</v>
      </c>
      <c r="M12" s="6">
        <f>PRODUCT(K12/L12)</f>
        <v>3.25</v>
      </c>
      <c r="N12" s="7">
        <f>SUM(J12*(6-6*E14%))</f>
        <v>3.1875</v>
      </c>
      <c r="O12" s="4"/>
      <c r="P12" s="8">
        <f t="shared" si="3"/>
        <v>9.6875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46.875</v>
      </c>
      <c r="G14" s="4"/>
      <c r="H14" s="15">
        <f>SUM(H2:H13)</f>
        <v>76.78</v>
      </c>
      <c r="I14" s="2"/>
      <c r="J14" s="3"/>
      <c r="K14" s="4"/>
      <c r="M14" s="6">
        <f>SUM(M2:M13)</f>
        <v>24.75</v>
      </c>
      <c r="O14" s="4"/>
      <c r="P14" s="15">
        <f>SUM(P2:P13)</f>
        <v>70.375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28"/>
      <c r="B16" s="3"/>
      <c r="C16" s="4"/>
      <c r="G16" s="4"/>
      <c r="I16" s="28"/>
      <c r="J16" s="3"/>
      <c r="K16" s="4"/>
      <c r="O16" s="4"/>
    </row>
    <row r="17" spans="1:15" ht="12.75">
      <c r="A17" s="25"/>
      <c r="B17" s="3"/>
      <c r="C17" s="4"/>
      <c r="G17" s="4"/>
      <c r="I17" s="25"/>
      <c r="J17" s="3"/>
      <c r="K17" s="4"/>
      <c r="O17" s="4"/>
    </row>
    <row r="18" spans="1:15" ht="13.5" thickBot="1">
      <c r="A18" s="25"/>
      <c r="B18" s="3"/>
      <c r="C18" s="4"/>
      <c r="G18" s="4"/>
      <c r="I18" s="30" t="s">
        <v>111</v>
      </c>
      <c r="J18" s="3"/>
      <c r="K18" s="4"/>
      <c r="O18" s="4"/>
    </row>
    <row r="19" spans="1:16" ht="13.5" thickBot="1">
      <c r="A19" s="11"/>
      <c r="B19" s="3"/>
      <c r="C19" s="4"/>
      <c r="G19" s="4"/>
      <c r="I19" s="25"/>
      <c r="J19" s="3"/>
      <c r="K19" s="4"/>
      <c r="O19" s="4"/>
      <c r="P19" s="16">
        <f>SUM(P14-P15-P16-P17-P18)</f>
        <v>70.375</v>
      </c>
    </row>
    <row r="20" spans="1:15" ht="13.5" thickBot="1">
      <c r="A20" s="11"/>
      <c r="B20" s="3"/>
      <c r="C20" s="4"/>
      <c r="G20" s="4"/>
      <c r="H20" s="16">
        <f>SUM(H14-H15-H16-H17-H18-H19)</f>
        <v>76.78</v>
      </c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124</v>
      </c>
      <c r="B1" s="1"/>
      <c r="C1" s="1"/>
      <c r="D1" s="1"/>
      <c r="E1" s="1"/>
      <c r="F1" s="1"/>
      <c r="G1" s="1">
        <v>1</v>
      </c>
      <c r="H1" s="1"/>
      <c r="I1" s="1" t="s">
        <v>125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" t="s">
        <v>126</v>
      </c>
      <c r="B2" s="3">
        <v>3</v>
      </c>
      <c r="C2" s="4">
        <v>5.5</v>
      </c>
      <c r="D2" s="5">
        <v>6</v>
      </c>
      <c r="E2" s="6">
        <f aca="true" t="shared" si="0" ref="E2:E9">PRODUCT(C2:D2)</f>
        <v>33</v>
      </c>
      <c r="G2" s="4">
        <f>SUM(B2*(-0.5))</f>
        <v>-1.5</v>
      </c>
      <c r="H2" s="8">
        <f aca="true" t="shared" si="1" ref="H2:H12">SUM(C2+F2+G2)</f>
        <v>4</v>
      </c>
      <c r="I2" s="2" t="s">
        <v>127</v>
      </c>
      <c r="J2" s="3">
        <v>1</v>
      </c>
      <c r="K2" s="4">
        <v>6.75</v>
      </c>
      <c r="L2" s="5">
        <v>6</v>
      </c>
      <c r="M2" s="6">
        <f aca="true" t="shared" si="2" ref="M2:M8">PRODUCT(K2:L2)</f>
        <v>40.5</v>
      </c>
      <c r="N2" s="7">
        <v>1.5</v>
      </c>
      <c r="O2" s="4">
        <f>SUM(J2*(-0.5))</f>
        <v>-0.5</v>
      </c>
      <c r="P2" s="8">
        <f aca="true" t="shared" si="3" ref="P2:P12">SUM(K2+N2+O2)</f>
        <v>7.75</v>
      </c>
    </row>
    <row r="3" spans="1:16" ht="12.75">
      <c r="A3" s="29" t="s">
        <v>154</v>
      </c>
      <c r="B3" s="3"/>
      <c r="C3" s="4">
        <v>4.75</v>
      </c>
      <c r="D3" s="5">
        <v>3</v>
      </c>
      <c r="E3" s="6">
        <f t="shared" si="0"/>
        <v>14.25</v>
      </c>
      <c r="F3" s="7">
        <f>SUM(B3*(6-6*M14%))</f>
        <v>0</v>
      </c>
      <c r="G3" s="4">
        <v>-0.5</v>
      </c>
      <c r="H3" s="8">
        <f t="shared" si="1"/>
        <v>4.25</v>
      </c>
      <c r="I3" s="9" t="s">
        <v>129</v>
      </c>
      <c r="J3" s="3"/>
      <c r="K3" s="4">
        <v>6.75</v>
      </c>
      <c r="L3" s="5">
        <v>3</v>
      </c>
      <c r="M3" s="6">
        <f t="shared" si="2"/>
        <v>20.25</v>
      </c>
      <c r="N3" s="7">
        <f>SUM(J3*(6-6*E14%))</f>
        <v>0</v>
      </c>
      <c r="O3" s="4"/>
      <c r="P3" s="8">
        <f t="shared" si="3"/>
        <v>6.75</v>
      </c>
    </row>
    <row r="4" spans="1:16" ht="12.75">
      <c r="A4" s="9" t="s">
        <v>130</v>
      </c>
      <c r="B4" s="3"/>
      <c r="C4" s="4">
        <v>5.75</v>
      </c>
      <c r="D4" s="5">
        <v>3</v>
      </c>
      <c r="E4" s="6">
        <f t="shared" si="0"/>
        <v>17.25</v>
      </c>
      <c r="F4" s="7">
        <f>SUM(B4*(6-6*M14%))</f>
        <v>0</v>
      </c>
      <c r="G4" s="4"/>
      <c r="H4" s="8">
        <f t="shared" si="1"/>
        <v>5.75</v>
      </c>
      <c r="I4" s="9" t="s">
        <v>131</v>
      </c>
      <c r="J4" s="3"/>
      <c r="K4" s="4">
        <v>6.5</v>
      </c>
      <c r="L4" s="5">
        <v>3</v>
      </c>
      <c r="M4" s="6">
        <f t="shared" si="2"/>
        <v>19.5</v>
      </c>
      <c r="N4" s="7">
        <f>SUM(J4*(6-6*E14%))</f>
        <v>0</v>
      </c>
      <c r="O4" s="4"/>
      <c r="P4" s="8">
        <f t="shared" si="3"/>
        <v>6.5</v>
      </c>
    </row>
    <row r="5" spans="1:16" ht="12.75">
      <c r="A5" s="9" t="s">
        <v>132</v>
      </c>
      <c r="B5" s="3"/>
      <c r="C5" s="4">
        <v>5.75</v>
      </c>
      <c r="D5" s="5">
        <v>3</v>
      </c>
      <c r="E5" s="6">
        <f t="shared" si="0"/>
        <v>17.25</v>
      </c>
      <c r="F5" s="7">
        <f>SUM(B5*(6-6*M14%))</f>
        <v>0</v>
      </c>
      <c r="G5" s="4"/>
      <c r="H5" s="8">
        <f t="shared" si="1"/>
        <v>5.75</v>
      </c>
      <c r="I5" s="29" t="s">
        <v>155</v>
      </c>
      <c r="J5" s="3"/>
      <c r="K5" s="4">
        <v>5.75</v>
      </c>
      <c r="L5" s="5">
        <v>3</v>
      </c>
      <c r="M5" s="6">
        <f t="shared" si="2"/>
        <v>17.25</v>
      </c>
      <c r="N5" s="7">
        <f>SUM(J5*(6-6*E14%))</f>
        <v>0</v>
      </c>
      <c r="O5" s="4">
        <v>-1</v>
      </c>
      <c r="P5" s="8">
        <f t="shared" si="3"/>
        <v>4.75</v>
      </c>
    </row>
    <row r="6" spans="1:16" ht="12.75">
      <c r="A6" s="9" t="s">
        <v>134</v>
      </c>
      <c r="B6" s="3"/>
      <c r="C6" s="4">
        <v>6</v>
      </c>
      <c r="D6" s="5">
        <v>3</v>
      </c>
      <c r="E6" s="6">
        <f t="shared" si="0"/>
        <v>18</v>
      </c>
      <c r="F6" s="7">
        <f>SUM(B6*(6-6*M14%))</f>
        <v>0</v>
      </c>
      <c r="G6" s="4"/>
      <c r="H6" s="8">
        <f t="shared" si="1"/>
        <v>6</v>
      </c>
      <c r="I6" s="10" t="s">
        <v>135</v>
      </c>
      <c r="J6" s="3"/>
      <c r="K6" s="4">
        <v>5.25</v>
      </c>
      <c r="L6" s="5">
        <v>2</v>
      </c>
      <c r="M6" s="6">
        <f t="shared" si="2"/>
        <v>10.5</v>
      </c>
      <c r="N6" s="7">
        <f>SUM(J6*(6-6*E14%))</f>
        <v>0</v>
      </c>
      <c r="O6" s="4">
        <v>-0.5</v>
      </c>
      <c r="P6" s="8">
        <f t="shared" si="3"/>
        <v>4.75</v>
      </c>
    </row>
    <row r="7" spans="1:16" ht="12.75">
      <c r="A7" s="10" t="s">
        <v>136</v>
      </c>
      <c r="B7" s="3"/>
      <c r="C7" s="4">
        <v>5.75</v>
      </c>
      <c r="D7" s="5">
        <v>2</v>
      </c>
      <c r="E7" s="6">
        <f t="shared" si="0"/>
        <v>11.5</v>
      </c>
      <c r="F7" s="7">
        <f>SUM(B7*(6-6*M14%))</f>
        <v>0</v>
      </c>
      <c r="G7" s="4"/>
      <c r="H7" s="8">
        <f t="shared" si="1"/>
        <v>5.75</v>
      </c>
      <c r="I7" s="10" t="s">
        <v>137</v>
      </c>
      <c r="J7" s="3"/>
      <c r="K7" s="4">
        <v>6</v>
      </c>
      <c r="L7" s="5">
        <v>2</v>
      </c>
      <c r="M7" s="6">
        <f t="shared" si="2"/>
        <v>12</v>
      </c>
      <c r="N7" s="7">
        <f>SUM(J7*(6-6*E14%))</f>
        <v>0</v>
      </c>
      <c r="O7" s="4">
        <v>-0.5</v>
      </c>
      <c r="P7" s="8">
        <f t="shared" si="3"/>
        <v>5.5</v>
      </c>
    </row>
    <row r="8" spans="1:16" ht="12.75">
      <c r="A8" s="10" t="s">
        <v>138</v>
      </c>
      <c r="B8" s="3"/>
      <c r="C8" s="4">
        <v>6.5</v>
      </c>
      <c r="D8" s="5">
        <v>2</v>
      </c>
      <c r="E8" s="6">
        <f t="shared" si="0"/>
        <v>13</v>
      </c>
      <c r="F8" s="7">
        <f>SUM(B8*(6-6*M14%))</f>
        <v>0</v>
      </c>
      <c r="G8" s="4"/>
      <c r="H8" s="8">
        <f t="shared" si="1"/>
        <v>6.5</v>
      </c>
      <c r="I8" s="10" t="s">
        <v>139</v>
      </c>
      <c r="J8" s="3"/>
      <c r="K8" s="4">
        <v>6</v>
      </c>
      <c r="L8" s="5">
        <v>2</v>
      </c>
      <c r="M8" s="6">
        <f t="shared" si="2"/>
        <v>12</v>
      </c>
      <c r="N8" s="7">
        <f>SUM(J8*(6-6*E14%))</f>
        <v>0</v>
      </c>
      <c r="O8" s="4"/>
      <c r="P8" s="8">
        <f t="shared" si="3"/>
        <v>6</v>
      </c>
    </row>
    <row r="9" spans="1:16" ht="12.75">
      <c r="A9" s="10" t="s">
        <v>140</v>
      </c>
      <c r="B9" s="3"/>
      <c r="C9" s="4">
        <v>5.75</v>
      </c>
      <c r="D9" s="5">
        <v>2</v>
      </c>
      <c r="E9" s="6">
        <f t="shared" si="0"/>
        <v>11.5</v>
      </c>
      <c r="F9" s="7">
        <f>SUM(B9*(6-6*M14%))</f>
        <v>0</v>
      </c>
      <c r="G9" s="4"/>
      <c r="H9" s="8">
        <f t="shared" si="1"/>
        <v>5.75</v>
      </c>
      <c r="I9" s="10" t="s">
        <v>141</v>
      </c>
      <c r="J9" s="3"/>
      <c r="K9" s="4">
        <v>5.75</v>
      </c>
      <c r="L9" s="5">
        <v>2</v>
      </c>
      <c r="M9" s="6">
        <f>PRODUCT(K9:L9)</f>
        <v>11.5</v>
      </c>
      <c r="N9" s="7">
        <f>SUM(J9*(6-6*E14%))</f>
        <v>0</v>
      </c>
      <c r="O9" s="4">
        <v>-0.5</v>
      </c>
      <c r="P9" s="8">
        <f t="shared" si="3"/>
        <v>5.25</v>
      </c>
    </row>
    <row r="10" spans="1:16" ht="12.75">
      <c r="A10" s="11" t="s">
        <v>142</v>
      </c>
      <c r="B10" s="3"/>
      <c r="C10" s="4">
        <v>6.5</v>
      </c>
      <c r="D10" s="5">
        <v>2</v>
      </c>
      <c r="E10" s="6">
        <f>PRODUCT(C10/D10)</f>
        <v>3.25</v>
      </c>
      <c r="F10" s="7">
        <f>SUM(B10*(6-6*M14%))</f>
        <v>0</v>
      </c>
      <c r="G10" s="4"/>
      <c r="H10" s="8">
        <f t="shared" si="1"/>
        <v>6.5</v>
      </c>
      <c r="I10" s="10" t="s">
        <v>143</v>
      </c>
      <c r="J10" s="3"/>
      <c r="K10" s="4">
        <v>5.75</v>
      </c>
      <c r="L10" s="5">
        <v>2</v>
      </c>
      <c r="M10" s="6">
        <f>PRODUCT(K10:L10)</f>
        <v>11.5</v>
      </c>
      <c r="N10" s="7">
        <f>SUM(J10*(6-6*E14%))</f>
        <v>0</v>
      </c>
      <c r="O10" s="4"/>
      <c r="P10" s="8">
        <f t="shared" si="3"/>
        <v>5.75</v>
      </c>
    </row>
    <row r="11" spans="1:16" ht="12.75">
      <c r="A11" s="11" t="s">
        <v>144</v>
      </c>
      <c r="B11" s="3"/>
      <c r="C11" s="4">
        <v>5</v>
      </c>
      <c r="D11" s="5">
        <v>2</v>
      </c>
      <c r="E11" s="6">
        <f>PRODUCT(C11/D11)</f>
        <v>2.5</v>
      </c>
      <c r="F11" s="7">
        <f>SUM(B11*(6-6*M14%))</f>
        <v>0</v>
      </c>
      <c r="G11" s="4"/>
      <c r="H11" s="8">
        <f t="shared" si="1"/>
        <v>5</v>
      </c>
      <c r="I11" s="11" t="s">
        <v>145</v>
      </c>
      <c r="J11" s="3">
        <v>1</v>
      </c>
      <c r="K11" s="4">
        <v>6.5</v>
      </c>
      <c r="L11" s="5">
        <v>2</v>
      </c>
      <c r="M11" s="6">
        <f>PRODUCT(K11/L11)</f>
        <v>3.25</v>
      </c>
      <c r="N11" s="7">
        <f>SUM(J11*(6-6*E14%))</f>
        <v>4.5</v>
      </c>
      <c r="O11" s="4"/>
      <c r="P11" s="8">
        <f t="shared" si="3"/>
        <v>11</v>
      </c>
    </row>
    <row r="12" spans="1:16" ht="12.75">
      <c r="A12" s="11" t="s">
        <v>146</v>
      </c>
      <c r="B12" s="3">
        <v>1</v>
      </c>
      <c r="C12" s="4">
        <v>7</v>
      </c>
      <c r="D12" s="5">
        <v>2</v>
      </c>
      <c r="E12" s="6">
        <f>PRODUCT(C12/D12)</f>
        <v>3.5</v>
      </c>
      <c r="F12" s="7">
        <f>SUM(B12*(6-6*M14%))</f>
        <v>3.54</v>
      </c>
      <c r="G12" s="4"/>
      <c r="H12" s="8">
        <f t="shared" si="1"/>
        <v>10.54</v>
      </c>
      <c r="I12" s="11" t="s">
        <v>147</v>
      </c>
      <c r="J12" s="3"/>
      <c r="K12" s="4">
        <v>5.5</v>
      </c>
      <c r="L12" s="5">
        <v>2</v>
      </c>
      <c r="M12" s="6">
        <f>PRODUCT(K12/L12)</f>
        <v>2.75</v>
      </c>
      <c r="N12" s="7">
        <f>SUM(J12*(6-6*E14%))</f>
        <v>0</v>
      </c>
      <c r="O12" s="4"/>
      <c r="P12" s="8">
        <f t="shared" si="3"/>
        <v>5.5</v>
      </c>
    </row>
    <row r="13" spans="1:16" ht="12.75">
      <c r="A13" s="12"/>
      <c r="B13" s="3"/>
      <c r="C13" s="4"/>
      <c r="E13" s="6">
        <v>-120</v>
      </c>
      <c r="G13" s="4"/>
      <c r="H13" s="13">
        <v>2</v>
      </c>
      <c r="I13" s="14"/>
      <c r="J13" s="3"/>
      <c r="K13" s="4"/>
      <c r="M13" s="6">
        <v>-120</v>
      </c>
      <c r="O13" s="4"/>
      <c r="P13" s="13">
        <v>0</v>
      </c>
    </row>
    <row r="14" spans="1:16" ht="12.75">
      <c r="A14" s="2"/>
      <c r="B14" s="3"/>
      <c r="C14" s="4"/>
      <c r="E14" s="6">
        <f>SUM(E2:E13)</f>
        <v>25</v>
      </c>
      <c r="G14" s="4"/>
      <c r="H14" s="15">
        <f>SUM(H2:H13)</f>
        <v>67.78999999999999</v>
      </c>
      <c r="I14" s="2"/>
      <c r="J14" s="3"/>
      <c r="K14" s="4"/>
      <c r="M14" s="6">
        <f>SUM(M2:M13)</f>
        <v>41</v>
      </c>
      <c r="O14" s="4"/>
      <c r="P14" s="15">
        <f>SUM(P2:P13)</f>
        <v>69.5</v>
      </c>
    </row>
    <row r="15" spans="1:16" ht="12.75">
      <c r="A15" s="2"/>
      <c r="B15" s="3"/>
      <c r="C15" s="4"/>
      <c r="G15" s="4"/>
      <c r="I15" s="2"/>
      <c r="J15" s="3"/>
      <c r="K15" s="4"/>
      <c r="O15" s="4"/>
      <c r="P15" s="8">
        <f>PRODUCT((P12*(C3-6)*5%))</f>
        <v>-0.34375</v>
      </c>
    </row>
    <row r="16" spans="1:16" ht="12.75">
      <c r="A16" s="29" t="s">
        <v>128</v>
      </c>
      <c r="B16" s="3"/>
      <c r="C16" s="4"/>
      <c r="G16" s="4"/>
      <c r="I16" s="20"/>
      <c r="J16" s="3"/>
      <c r="K16" s="4"/>
      <c r="O16" s="4"/>
      <c r="P16" s="8">
        <f>PRODUCT((P11*(C4-6)*5%))</f>
        <v>-0.1375</v>
      </c>
    </row>
    <row r="17" spans="1:16" ht="12.75">
      <c r="A17" s="20"/>
      <c r="B17" s="3"/>
      <c r="C17" s="4"/>
      <c r="G17" s="4"/>
      <c r="I17" s="29" t="s">
        <v>133</v>
      </c>
      <c r="J17" s="3"/>
      <c r="K17" s="4"/>
      <c r="O17" s="4"/>
      <c r="P17" s="8">
        <f>PRODUCT((P6*(C5-6)*5%))</f>
        <v>-0.059375000000000004</v>
      </c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67.78999999999999</v>
      </c>
      <c r="I19" s="20"/>
      <c r="J19" s="3"/>
      <c r="K19" s="4"/>
      <c r="O19" s="4"/>
      <c r="P19" s="16">
        <f>SUM(P14-P15-P16-P17-P18)</f>
        <v>70.040625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 t="s">
        <v>148</v>
      </c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 t="s">
        <v>149</v>
      </c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 t="s">
        <v>150</v>
      </c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bonifacio</cp:lastModifiedBy>
  <dcterms:created xsi:type="dcterms:W3CDTF">2000-11-04T16:47:07Z</dcterms:created>
  <dcterms:modified xsi:type="dcterms:W3CDTF">2014-01-30T14:54:03Z</dcterms:modified>
  <cp:category/>
  <cp:version/>
  <cp:contentType/>
  <cp:contentStatus/>
</cp:coreProperties>
</file>