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Gianni-ugo" sheetId="1" r:id="rId1"/>
    <sheet name="Mario Bronco-francesco" sheetId="2" r:id="rId2"/>
    <sheet name="lino-David" sheetId="3" r:id="rId3"/>
    <sheet name="Marco Vaudo-sandro" sheetId="4" r:id="rId4"/>
    <sheet name="Claudio,Luigi-rodolfo" sheetId="5" r:id="rId5"/>
    <sheet name="ismaele-Mario Telmi" sheetId="6" r:id="rId6"/>
  </sheets>
  <definedNames/>
  <calcPr fullCalcOnLoad="1"/>
</workbook>
</file>

<file path=xl/sharedStrings.xml><?xml version="1.0" encoding="utf-8"?>
<sst xmlns="http://schemas.openxmlformats.org/spreadsheetml/2006/main" count="188" uniqueCount="187">
  <si>
    <t>gianni</t>
  </si>
  <si>
    <t>ugo</t>
  </si>
  <si>
    <t>reina</t>
  </si>
  <si>
    <t>frison</t>
  </si>
  <si>
    <t>barzagli</t>
  </si>
  <si>
    <t>basta</t>
  </si>
  <si>
    <t>maicon</t>
  </si>
  <si>
    <t>campagnaro</t>
  </si>
  <si>
    <t>torosidis</t>
  </si>
  <si>
    <t>savic</t>
  </si>
  <si>
    <t>nagatomo</t>
  </si>
  <si>
    <t>bonaventura</t>
  </si>
  <si>
    <t>honda</t>
  </si>
  <si>
    <t>castro</t>
  </si>
  <si>
    <t>cerci</t>
  </si>
  <si>
    <t>m fernandez</t>
  </si>
  <si>
    <t>diamanti</t>
  </si>
  <si>
    <t>sculli</t>
  </si>
  <si>
    <t>muriel</t>
  </si>
  <si>
    <t>ljajic</t>
  </si>
  <si>
    <t>gabbia</t>
  </si>
  <si>
    <t>mertens</t>
  </si>
  <si>
    <t>berardi</t>
  </si>
  <si>
    <t>paulinho</t>
  </si>
  <si>
    <t>basta - muriel</t>
  </si>
  <si>
    <t>campa - berardi</t>
  </si>
  <si>
    <t>savic - gabbia</t>
  </si>
  <si>
    <t>bronco</t>
  </si>
  <si>
    <t>francesco</t>
  </si>
  <si>
    <t>storari</t>
  </si>
  <si>
    <t>mirante</t>
  </si>
  <si>
    <t>rodriguez</t>
  </si>
  <si>
    <t>castan</t>
  </si>
  <si>
    <t>roncaglia</t>
  </si>
  <si>
    <t>de sciglio</t>
  </si>
  <si>
    <t>morleo</t>
  </si>
  <si>
    <t>dzemaili</t>
  </si>
  <si>
    <t>natali</t>
  </si>
  <si>
    <t>pjanic</t>
  </si>
  <si>
    <t>candreva</t>
  </si>
  <si>
    <t>strootman</t>
  </si>
  <si>
    <t>lodi</t>
  </si>
  <si>
    <t>barrientos</t>
  </si>
  <si>
    <t>florenzi</t>
  </si>
  <si>
    <t>destro</t>
  </si>
  <si>
    <t>immobile</t>
  </si>
  <si>
    <t>robinho</t>
  </si>
  <si>
    <t>bianchi</t>
  </si>
  <si>
    <t>tereau</t>
  </si>
  <si>
    <t>gervinho</t>
  </si>
  <si>
    <t>rodrig - gervinho</t>
  </si>
  <si>
    <t>lino</t>
  </si>
  <si>
    <t>david</t>
  </si>
  <si>
    <t>rafael d a</t>
  </si>
  <si>
    <t>de sanct</t>
  </si>
  <si>
    <t>benatia</t>
  </si>
  <si>
    <t>danilo</t>
  </si>
  <si>
    <t>spolli</t>
  </si>
  <si>
    <t>lucarelli</t>
  </si>
  <si>
    <t xml:space="preserve"> de silves</t>
  </si>
  <si>
    <t>benassi</t>
  </si>
  <si>
    <t>antonini</t>
  </si>
  <si>
    <t>l rigoni</t>
  </si>
  <si>
    <t>brighi</t>
  </si>
  <si>
    <t>bertolacci</t>
  </si>
  <si>
    <t>matuza</t>
  </si>
  <si>
    <t>conti</t>
  </si>
  <si>
    <t>toni</t>
  </si>
  <si>
    <t>lulic</t>
  </si>
  <si>
    <t>denis</t>
  </si>
  <si>
    <t>totti</t>
  </si>
  <si>
    <t>higuain</t>
  </si>
  <si>
    <t>paloschi</t>
  </si>
  <si>
    <t>llorente</t>
  </si>
  <si>
    <t>marco</t>
  </si>
  <si>
    <t>sandro</t>
  </si>
  <si>
    <t>pegolo</t>
  </si>
  <si>
    <t>bardi</t>
  </si>
  <si>
    <t>albiol</t>
  </si>
  <si>
    <t>hertaux</t>
  </si>
  <si>
    <t>astori</t>
  </si>
  <si>
    <t>rossettini</t>
  </si>
  <si>
    <t>glik</t>
  </si>
  <si>
    <t>antonelli</t>
  </si>
  <si>
    <t>kone</t>
  </si>
  <si>
    <t>radu</t>
  </si>
  <si>
    <t>de jong</t>
  </si>
  <si>
    <t>hamsik</t>
  </si>
  <si>
    <t>vidal</t>
  </si>
  <si>
    <t>aquilani</t>
  </si>
  <si>
    <t>biglia</t>
  </si>
  <si>
    <t>ambro</t>
  </si>
  <si>
    <t>inler</t>
  </si>
  <si>
    <t>eder</t>
  </si>
  <si>
    <t>bergessio</t>
  </si>
  <si>
    <t>matri</t>
  </si>
  <si>
    <t>sau</t>
  </si>
  <si>
    <t>cassano</t>
  </si>
  <si>
    <t>cla/lui</t>
  </si>
  <si>
    <t>rodolfo</t>
  </si>
  <si>
    <t>handanovic</t>
  </si>
  <si>
    <t>marchetti</t>
  </si>
  <si>
    <t>darmian</t>
  </si>
  <si>
    <t>rosi</t>
  </si>
  <si>
    <t>dainelli</t>
  </si>
  <si>
    <t>peruzzi</t>
  </si>
  <si>
    <t>garics</t>
  </si>
  <si>
    <t>chiellini</t>
  </si>
  <si>
    <t>pirlo</t>
  </si>
  <si>
    <t>burdisso</t>
  </si>
  <si>
    <t>marchisio</t>
  </si>
  <si>
    <t>bonucci</t>
  </si>
  <si>
    <t>de rossi</t>
  </si>
  <si>
    <t>obiang</t>
  </si>
  <si>
    <t>romulo</t>
  </si>
  <si>
    <t>maxi moralez</t>
  </si>
  <si>
    <t>pereyra</t>
  </si>
  <si>
    <t>iturbe</t>
  </si>
  <si>
    <t>gila</t>
  </si>
  <si>
    <t>klose</t>
  </si>
  <si>
    <t>amauri</t>
  </si>
  <si>
    <t>di natale</t>
  </si>
  <si>
    <t>pisano</t>
  </si>
  <si>
    <t>rosi - de rossi</t>
  </si>
  <si>
    <t>peru - romu</t>
  </si>
  <si>
    <t>chiello - pirlo</t>
  </si>
  <si>
    <t>burdi - gila</t>
  </si>
  <si>
    <t>bonu- marchi</t>
  </si>
  <si>
    <t>isma</t>
  </si>
  <si>
    <t>telmi</t>
  </si>
  <si>
    <t>avramov</t>
  </si>
  <si>
    <t>abbiati</t>
  </si>
  <si>
    <t>lichtst</t>
  </si>
  <si>
    <t>abate</t>
  </si>
  <si>
    <t>portanova</t>
  </si>
  <si>
    <t>rami</t>
  </si>
  <si>
    <t>biava</t>
  </si>
  <si>
    <t>dias</t>
  </si>
  <si>
    <t>vargas</t>
  </si>
  <si>
    <t>cacciatore</t>
  </si>
  <si>
    <t>pizarro</t>
  </si>
  <si>
    <t>montolivo</t>
  </si>
  <si>
    <t>asamoah</t>
  </si>
  <si>
    <t>ilicic</t>
  </si>
  <si>
    <t>pogba</t>
  </si>
  <si>
    <t>krsticic</t>
  </si>
  <si>
    <t>emegha</t>
  </si>
  <si>
    <t>kaka</t>
  </si>
  <si>
    <t>pazzo</t>
  </si>
  <si>
    <t>tevez</t>
  </si>
  <si>
    <t>callejon</t>
  </si>
  <si>
    <t>floccari</t>
  </si>
  <si>
    <t>hallfredsson</t>
  </si>
  <si>
    <t>padelli</t>
  </si>
  <si>
    <t>luci</t>
  </si>
  <si>
    <t>pandev</t>
  </si>
  <si>
    <t>bonera</t>
  </si>
  <si>
    <t>4,75-0,5</t>
  </si>
  <si>
    <t xml:space="preserve"> ------------</t>
  </si>
  <si>
    <t>leto</t>
  </si>
  <si>
    <t>bastos</t>
  </si>
  <si>
    <t>dessena</t>
  </si>
  <si>
    <t>marchionni</t>
  </si>
  <si>
    <t>radovanovix</t>
  </si>
  <si>
    <t>5-0,5</t>
  </si>
  <si>
    <t>cassani</t>
  </si>
  <si>
    <t>murru</t>
  </si>
  <si>
    <t>ceccherini</t>
  </si>
  <si>
    <t>marrone</t>
  </si>
  <si>
    <t>belfodil</t>
  </si>
  <si>
    <t>bajza</t>
  </si>
  <si>
    <t>pasqual sv</t>
  </si>
  <si>
    <t>paletta</t>
  </si>
  <si>
    <t>lobont</t>
  </si>
  <si>
    <t>gastaldello</t>
  </si>
  <si>
    <t>bellusci</t>
  </si>
  <si>
    <t>stendardo</t>
  </si>
  <si>
    <t>5,5-0,5</t>
  </si>
  <si>
    <t>acquafresca</t>
  </si>
  <si>
    <t>almiron</t>
  </si>
  <si>
    <t>schelotto</t>
  </si>
  <si>
    <t>sv</t>
  </si>
  <si>
    <t>pellissier</t>
  </si>
  <si>
    <t>emerson</t>
  </si>
  <si>
    <t>mendes</t>
  </si>
  <si>
    <t>cannavaro</t>
  </si>
  <si>
    <t>fetfazidis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</si>
</sst>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65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5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51"/>
      <name val="Bookman Old Style"/>
      <family val="1"/>
    </font>
    <font>
      <b/>
      <sz val="10"/>
      <color indexed="17"/>
      <name val="Bookman Old Style"/>
      <family val="1"/>
    </font>
    <font>
      <b/>
      <sz val="10"/>
      <color indexed="53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FFFF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rgb="FFFFFF00"/>
      <name val="Arial"/>
      <family val="2"/>
    </font>
    <font>
      <b/>
      <sz val="10"/>
      <color rgb="FFFFC000"/>
      <name val="Bookman Old Style"/>
      <family val="1"/>
    </font>
    <font>
      <b/>
      <sz val="10"/>
      <color rgb="FF00B050"/>
      <name val="Bookman Old Style"/>
      <family val="1"/>
    </font>
    <font>
      <b/>
      <sz val="10"/>
      <color theme="9" tint="-0.24997000396251678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59" fillId="36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9" fillId="37" borderId="0" xfId="0" applyFont="1" applyFill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61" fillId="39" borderId="0" xfId="0" applyFont="1" applyFill="1" applyAlignment="1">
      <alignment/>
    </xf>
    <xf numFmtId="0" fontId="59" fillId="36" borderId="0" xfId="0" applyFont="1" applyFill="1" applyBorder="1" applyAlignment="1">
      <alignment/>
    </xf>
    <xf numFmtId="0" fontId="62" fillId="34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0</v>
      </c>
      <c r="H1" s="1"/>
      <c r="I1" s="1" t="s">
        <v>1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2</v>
      </c>
      <c r="B2" s="3">
        <v>3</v>
      </c>
      <c r="C2" s="4">
        <v>4.25</v>
      </c>
      <c r="D2" s="5">
        <v>6</v>
      </c>
      <c r="E2" s="6">
        <f aca="true" t="shared" si="0" ref="E2:E9">PRODUCT(C2:D2)</f>
        <v>25.5</v>
      </c>
      <c r="G2" s="4">
        <f>SUM(B2*(-0.5))</f>
        <v>-1.5</v>
      </c>
      <c r="H2" s="8">
        <f aca="true" t="shared" si="1" ref="H2:H12">SUM(C2+F2+G2)</f>
        <v>2.75</v>
      </c>
      <c r="I2" s="2" t="s">
        <v>3</v>
      </c>
      <c r="J2" s="3">
        <v>3</v>
      </c>
      <c r="K2" s="4">
        <v>5</v>
      </c>
      <c r="L2" s="5">
        <v>6</v>
      </c>
      <c r="M2" s="6">
        <f aca="true" t="shared" si="2" ref="M2:M8">PRODUCT(K2:L2)</f>
        <v>30</v>
      </c>
      <c r="N2" s="7">
        <v>-0.5</v>
      </c>
      <c r="O2" s="4">
        <f>SUM(J2*(-0.5))</f>
        <v>-1.5</v>
      </c>
      <c r="P2" s="8">
        <f aca="true" t="shared" si="3" ref="P2:P12">SUM(K2+N2+O2)</f>
        <v>3</v>
      </c>
    </row>
    <row r="3" spans="1:16" ht="12.75">
      <c r="A3" s="9" t="s">
        <v>4</v>
      </c>
      <c r="B3" s="3"/>
      <c r="C3" s="4">
        <v>6.75</v>
      </c>
      <c r="D3" s="5">
        <v>3</v>
      </c>
      <c r="E3" s="6">
        <f t="shared" si="0"/>
        <v>20.25</v>
      </c>
      <c r="F3" s="7">
        <f>SUM(B3*(6-6*M14%))</f>
        <v>0</v>
      </c>
      <c r="G3" s="4"/>
      <c r="H3" s="8">
        <f t="shared" si="1"/>
        <v>6.75</v>
      </c>
      <c r="I3" s="9" t="s">
        <v>5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9" t="s">
        <v>6</v>
      </c>
      <c r="B4" s="3"/>
      <c r="C4" s="4">
        <v>6.75</v>
      </c>
      <c r="D4" s="5">
        <v>3</v>
      </c>
      <c r="E4" s="6">
        <f t="shared" si="0"/>
        <v>20.25</v>
      </c>
      <c r="F4" s="7">
        <f>SUM(B4*(6-6*M14%))</f>
        <v>0</v>
      </c>
      <c r="G4" s="4"/>
      <c r="H4" s="8">
        <f t="shared" si="1"/>
        <v>6.75</v>
      </c>
      <c r="I4" s="9" t="s">
        <v>7</v>
      </c>
      <c r="J4" s="3"/>
      <c r="K4" s="4">
        <v>5.25</v>
      </c>
      <c r="L4" s="5">
        <v>3</v>
      </c>
      <c r="M4" s="6">
        <f t="shared" si="2"/>
        <v>15.75</v>
      </c>
      <c r="N4" s="7">
        <f>SUM(J4*(6-6*E14%))</f>
        <v>0</v>
      </c>
      <c r="O4" s="4"/>
      <c r="P4" s="8">
        <f t="shared" si="3"/>
        <v>5.25</v>
      </c>
    </row>
    <row r="5" spans="1:16" ht="12.75">
      <c r="A5" s="9" t="s">
        <v>8</v>
      </c>
      <c r="B5" s="3"/>
      <c r="C5" s="4">
        <v>5.5</v>
      </c>
      <c r="D5" s="5">
        <v>3</v>
      </c>
      <c r="E5" s="6">
        <f t="shared" si="0"/>
        <v>16.5</v>
      </c>
      <c r="F5" s="7">
        <f>SUM(B5*(6-6*M14%))</f>
        <v>0</v>
      </c>
      <c r="G5" s="4"/>
      <c r="H5" s="8">
        <f t="shared" si="1"/>
        <v>5.5</v>
      </c>
      <c r="I5" s="9" t="s">
        <v>9</v>
      </c>
      <c r="J5" s="3"/>
      <c r="K5" s="4">
        <v>5.25</v>
      </c>
      <c r="L5" s="5">
        <v>3</v>
      </c>
      <c r="M5" s="6">
        <f t="shared" si="2"/>
        <v>15.75</v>
      </c>
      <c r="N5" s="7">
        <f>SUM(J5*(6-6*E14%))</f>
        <v>0</v>
      </c>
      <c r="O5" s="4"/>
      <c r="P5" s="8">
        <f t="shared" si="3"/>
        <v>5.25</v>
      </c>
    </row>
    <row r="6" spans="1:16" ht="12.75">
      <c r="A6" s="9" t="s">
        <v>10</v>
      </c>
      <c r="B6" s="3"/>
      <c r="C6" s="4">
        <v>4.25</v>
      </c>
      <c r="D6" s="5">
        <v>3</v>
      </c>
      <c r="E6" s="6">
        <f t="shared" si="0"/>
        <v>12.75</v>
      </c>
      <c r="F6" s="7">
        <f>SUM(B6*(6-6*M14%))</f>
        <v>0</v>
      </c>
      <c r="G6" s="4"/>
      <c r="H6" s="8">
        <f t="shared" si="1"/>
        <v>4.25</v>
      </c>
      <c r="I6" s="10" t="s">
        <v>11</v>
      </c>
      <c r="J6" s="3"/>
      <c r="K6" s="4">
        <v>6.75</v>
      </c>
      <c r="L6" s="5">
        <v>2</v>
      </c>
      <c r="M6" s="6">
        <f t="shared" si="2"/>
        <v>13.5</v>
      </c>
      <c r="N6" s="7">
        <f>SUM(J6*(6-6*E14%))</f>
        <v>0</v>
      </c>
      <c r="O6" s="4"/>
      <c r="P6" s="8">
        <f t="shared" si="3"/>
        <v>6.75</v>
      </c>
    </row>
    <row r="7" spans="1:16" ht="12.75">
      <c r="A7" s="10" t="s">
        <v>12</v>
      </c>
      <c r="B7" s="3"/>
      <c r="C7" s="4">
        <v>5.25</v>
      </c>
      <c r="D7" s="5">
        <v>2</v>
      </c>
      <c r="E7" s="6">
        <f t="shared" si="0"/>
        <v>10.5</v>
      </c>
      <c r="F7" s="7">
        <f>SUM(B7*(6-6*M14%))</f>
        <v>0</v>
      </c>
      <c r="G7" s="4"/>
      <c r="H7" s="8">
        <f t="shared" si="1"/>
        <v>5.25</v>
      </c>
      <c r="I7" s="10" t="s">
        <v>13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14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15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10" t="s">
        <v>16</v>
      </c>
      <c r="B9" s="3"/>
      <c r="C9" s="4">
        <v>5.75</v>
      </c>
      <c r="D9" s="5">
        <v>2</v>
      </c>
      <c r="E9" s="6">
        <f t="shared" si="0"/>
        <v>11.5</v>
      </c>
      <c r="F9" s="7">
        <f>SUM(B9*(6-6*M14%))</f>
        <v>0</v>
      </c>
      <c r="G9" s="4"/>
      <c r="H9" s="8">
        <f t="shared" si="1"/>
        <v>5.75</v>
      </c>
      <c r="I9" s="10" t="s">
        <v>17</v>
      </c>
      <c r="J9" s="3"/>
      <c r="K9" s="4">
        <v>5.25</v>
      </c>
      <c r="L9" s="5">
        <v>2</v>
      </c>
      <c r="M9" s="6">
        <f>PRODUCT(K9:L9)</f>
        <v>10.5</v>
      </c>
      <c r="N9" s="7">
        <f>SUM(J9*(6-6*E14%))</f>
        <v>0</v>
      </c>
      <c r="O9" s="4">
        <v>-0.5</v>
      </c>
      <c r="P9" s="8">
        <f t="shared" si="3"/>
        <v>4.75</v>
      </c>
    </row>
    <row r="10" spans="1:16" ht="12.75">
      <c r="A10" s="39" t="s">
        <v>18</v>
      </c>
      <c r="B10" s="3"/>
      <c r="C10" s="4">
        <v>2.25</v>
      </c>
      <c r="D10" s="5">
        <v>2</v>
      </c>
      <c r="E10" s="6">
        <f>PRODUCT(C10/D10)</f>
        <v>1.125</v>
      </c>
      <c r="F10" s="7">
        <f>SUM(B10*(6-6*M14%))</f>
        <v>0</v>
      </c>
      <c r="G10" s="4"/>
      <c r="H10" s="8">
        <f t="shared" si="1"/>
        <v>2.25</v>
      </c>
      <c r="I10" s="26" t="s">
        <v>186</v>
      </c>
      <c r="J10" s="3"/>
      <c r="K10" s="4">
        <v>5.5</v>
      </c>
      <c r="L10" s="5">
        <v>2</v>
      </c>
      <c r="M10" s="6">
        <f>PRODUCT(K10:L10)</f>
        <v>11</v>
      </c>
      <c r="N10" s="7">
        <f>SUM(J10*(6-6*E14%))</f>
        <v>0</v>
      </c>
      <c r="O10" s="4"/>
      <c r="P10" s="8">
        <f t="shared" si="3"/>
        <v>5.5</v>
      </c>
    </row>
    <row r="11" spans="1:16" ht="12.75">
      <c r="A11" s="11" t="s">
        <v>20</v>
      </c>
      <c r="B11" s="3"/>
      <c r="C11" s="4">
        <v>6.5</v>
      </c>
      <c r="D11" s="5">
        <v>2</v>
      </c>
      <c r="E11" s="6">
        <f>PRODUCT(C11/D11)</f>
        <v>3.25</v>
      </c>
      <c r="F11" s="7">
        <f>SUM(B11*(6-6*M14%))</f>
        <v>0</v>
      </c>
      <c r="G11" s="4"/>
      <c r="H11" s="8">
        <f t="shared" si="1"/>
        <v>6.5</v>
      </c>
      <c r="I11" s="11" t="s">
        <v>21</v>
      </c>
      <c r="J11" s="3"/>
      <c r="K11" s="4">
        <v>5</v>
      </c>
      <c r="L11" s="5">
        <v>2</v>
      </c>
      <c r="M11" s="6">
        <f>PRODUCT(K11/L11)</f>
        <v>2.5</v>
      </c>
      <c r="N11" s="7">
        <f>SUM(J11*(6-6*E14%))</f>
        <v>0</v>
      </c>
      <c r="O11" s="4">
        <v>-0.5</v>
      </c>
      <c r="P11" s="8">
        <f t="shared" si="3"/>
        <v>4.5</v>
      </c>
    </row>
    <row r="12" spans="1:16" ht="12.75">
      <c r="A12" s="11" t="s">
        <v>22</v>
      </c>
      <c r="B12" s="3"/>
      <c r="C12" s="4">
        <v>5</v>
      </c>
      <c r="D12" s="5">
        <v>2</v>
      </c>
      <c r="E12" s="6">
        <f>PRODUCT(C12/D12)</f>
        <v>2.5</v>
      </c>
      <c r="F12" s="7">
        <f>SUM(B12*(6-6*M14%))</f>
        <v>0</v>
      </c>
      <c r="G12" s="4"/>
      <c r="H12" s="8">
        <f t="shared" si="1"/>
        <v>5</v>
      </c>
      <c r="I12" s="11" t="s">
        <v>23</v>
      </c>
      <c r="J12" s="3">
        <v>1</v>
      </c>
      <c r="K12" s="4">
        <v>6.75</v>
      </c>
      <c r="L12" s="5">
        <v>2</v>
      </c>
      <c r="M12" s="6">
        <f>PRODUCT(K12/L12)</f>
        <v>3.375</v>
      </c>
      <c r="N12" s="7">
        <f>SUM(J12*(6-6*E14%))</f>
        <v>5.0325</v>
      </c>
      <c r="O12" s="4">
        <v>-0.5</v>
      </c>
      <c r="P12" s="8">
        <f t="shared" si="3"/>
        <v>11.282499999999999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16.125</v>
      </c>
      <c r="G14" s="4"/>
      <c r="H14" s="15">
        <f>SUM(H2:H13)</f>
        <v>58.75</v>
      </c>
      <c r="I14" s="2"/>
      <c r="J14" s="3"/>
      <c r="K14" s="4"/>
      <c r="M14" s="6">
        <f>SUM(M2:M13)</f>
        <v>23.375</v>
      </c>
      <c r="O14" s="4"/>
      <c r="P14" s="15">
        <f>SUM(P2:P13)</f>
        <v>63.7825</v>
      </c>
    </row>
    <row r="15" spans="1:15" ht="12.75">
      <c r="A15" s="2"/>
      <c r="B15" s="3"/>
      <c r="C15" s="4"/>
      <c r="G15" s="4"/>
      <c r="H15" s="8">
        <f>PRODUCT((H10*(K3-6)*5%))</f>
        <v>0</v>
      </c>
      <c r="I15" s="2"/>
      <c r="J15" s="3"/>
      <c r="K15" s="4"/>
      <c r="O15" s="4"/>
    </row>
    <row r="16" spans="1:15" ht="12.75">
      <c r="A16" s="20"/>
      <c r="B16" s="3"/>
      <c r="C16" s="4"/>
      <c r="G16" s="4"/>
      <c r="H16" s="8">
        <f>PRODUCT((H12*(K4-6)*5%))</f>
        <v>-0.1875</v>
      </c>
      <c r="I16" s="20"/>
      <c r="J16" s="3"/>
      <c r="K16" s="4"/>
      <c r="O16" s="4"/>
    </row>
    <row r="17" spans="1:15" ht="12.75">
      <c r="A17" s="20" t="s">
        <v>156</v>
      </c>
      <c r="B17" s="3"/>
      <c r="C17" s="4" t="s">
        <v>157</v>
      </c>
      <c r="G17" s="4"/>
      <c r="H17" s="8">
        <f>PRODUCT((H11*(K5-6)*5%))</f>
        <v>-0.24375000000000002</v>
      </c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59.18125</v>
      </c>
      <c r="I19" s="20"/>
      <c r="J19" s="3"/>
      <c r="K19" s="4"/>
      <c r="O19" s="4"/>
      <c r="P19" s="16">
        <f>SUM(P14-P15-P16-P17-P18)</f>
        <v>63.7825</v>
      </c>
    </row>
    <row r="20" spans="1:15" ht="12.75">
      <c r="A20" s="10"/>
      <c r="B20" s="3"/>
      <c r="C20" s="4"/>
      <c r="G20" s="4"/>
      <c r="I20" s="26" t="s">
        <v>19</v>
      </c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 t="s">
        <v>158</v>
      </c>
      <c r="I24" s="11"/>
    </row>
    <row r="25" spans="1:9" ht="12.75">
      <c r="A25" s="11" t="s">
        <v>158</v>
      </c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 t="s">
        <v>24</v>
      </c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 t="s">
        <v>25</v>
      </c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 t="s">
        <v>26</v>
      </c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27</v>
      </c>
      <c r="B1" s="1"/>
      <c r="C1" s="1"/>
      <c r="D1" s="1"/>
      <c r="E1" s="1"/>
      <c r="F1" s="1"/>
      <c r="G1" s="1">
        <v>1</v>
      </c>
      <c r="H1" s="1"/>
      <c r="I1" s="1" t="s">
        <v>28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" t="s">
        <v>29</v>
      </c>
      <c r="B2" s="3">
        <v>1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30</v>
      </c>
      <c r="J2" s="3">
        <v>4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-2</v>
      </c>
      <c r="P2" s="8">
        <f aca="true" t="shared" si="3" ref="P2:P12">SUM(K2+N2+O2)</f>
        <v>4</v>
      </c>
    </row>
    <row r="3" spans="1:16" ht="12.75">
      <c r="A3" s="9" t="s">
        <v>31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>
        <v>-0.5</v>
      </c>
      <c r="H3" s="8">
        <f t="shared" si="1"/>
        <v>5.25</v>
      </c>
      <c r="I3" s="9" t="s">
        <v>32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9" t="s">
        <v>33</v>
      </c>
      <c r="B4" s="3"/>
      <c r="C4" s="4">
        <v>4.25</v>
      </c>
      <c r="D4" s="5">
        <v>3</v>
      </c>
      <c r="E4" s="6">
        <f t="shared" si="0"/>
        <v>12.75</v>
      </c>
      <c r="F4" s="7">
        <f>SUM(B4*(6-6*M14%))</f>
        <v>0</v>
      </c>
      <c r="G4" s="4"/>
      <c r="H4" s="8">
        <f t="shared" si="1"/>
        <v>4.25</v>
      </c>
      <c r="I4" s="9" t="s">
        <v>34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35</v>
      </c>
      <c r="B5" s="3"/>
      <c r="C5" s="4">
        <v>5.25</v>
      </c>
      <c r="D5" s="5">
        <v>3</v>
      </c>
      <c r="E5" s="6">
        <f t="shared" si="0"/>
        <v>15.75</v>
      </c>
      <c r="F5" s="7">
        <f>SUM(B5*(6-6*M14%))</f>
        <v>0</v>
      </c>
      <c r="G5" s="4"/>
      <c r="H5" s="8">
        <f t="shared" si="1"/>
        <v>5.25</v>
      </c>
      <c r="I5" s="28" t="s">
        <v>165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36</v>
      </c>
      <c r="B6" s="3"/>
      <c r="C6" s="4">
        <v>4</v>
      </c>
      <c r="D6" s="5">
        <v>2</v>
      </c>
      <c r="E6" s="6">
        <f t="shared" si="0"/>
        <v>8</v>
      </c>
      <c r="F6" s="7">
        <f>SUM(B6*(6-6*M14%))</f>
        <v>0</v>
      </c>
      <c r="G6" s="4"/>
      <c r="H6" s="8">
        <f t="shared" si="1"/>
        <v>4</v>
      </c>
      <c r="I6" s="9" t="s">
        <v>37</v>
      </c>
      <c r="J6" s="3"/>
      <c r="K6" s="4">
        <v>5.75</v>
      </c>
      <c r="L6" s="5">
        <v>3</v>
      </c>
      <c r="M6" s="6">
        <f t="shared" si="2"/>
        <v>17.25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10" t="s">
        <v>38</v>
      </c>
      <c r="B7" s="3">
        <v>1</v>
      </c>
      <c r="C7" s="4">
        <v>7.25</v>
      </c>
      <c r="D7" s="5">
        <v>2</v>
      </c>
      <c r="E7" s="6">
        <f t="shared" si="0"/>
        <v>14.5</v>
      </c>
      <c r="F7" s="7">
        <f>SUM(B7*(6-6*M14%))</f>
        <v>3.8925</v>
      </c>
      <c r="G7" s="4"/>
      <c r="H7" s="8">
        <f t="shared" si="1"/>
        <v>11.1425</v>
      </c>
      <c r="I7" s="10" t="s">
        <v>39</v>
      </c>
      <c r="J7" s="3">
        <v>1</v>
      </c>
      <c r="K7" s="4">
        <v>7.25</v>
      </c>
      <c r="L7" s="5">
        <v>2</v>
      </c>
      <c r="M7" s="6">
        <f t="shared" si="2"/>
        <v>14.5</v>
      </c>
      <c r="N7" s="7">
        <f>SUM(J7*(6-6*E14%))</f>
        <v>4.9725</v>
      </c>
      <c r="O7" s="4"/>
      <c r="P7" s="8">
        <f t="shared" si="3"/>
        <v>12.2225</v>
      </c>
    </row>
    <row r="8" spans="1:16" ht="12.75">
      <c r="A8" s="26" t="s">
        <v>161</v>
      </c>
      <c r="B8" s="3"/>
      <c r="C8" s="4">
        <v>6.25</v>
      </c>
      <c r="D8" s="5">
        <v>2</v>
      </c>
      <c r="E8" s="6">
        <f t="shared" si="0"/>
        <v>12.5</v>
      </c>
      <c r="F8" s="7">
        <f>SUM(B8*(6-6*M14%))</f>
        <v>0</v>
      </c>
      <c r="G8" s="4">
        <v>-0.5</v>
      </c>
      <c r="H8" s="8">
        <f t="shared" si="1"/>
        <v>5.75</v>
      </c>
      <c r="I8" s="10" t="s">
        <v>41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42</v>
      </c>
      <c r="B9" s="3">
        <v>1</v>
      </c>
      <c r="C9" s="4">
        <v>6.25</v>
      </c>
      <c r="D9" s="5">
        <v>2</v>
      </c>
      <c r="E9" s="6">
        <f t="shared" si="0"/>
        <v>12.5</v>
      </c>
      <c r="F9" s="7">
        <f>SUM(B9*(6-6*M14%))</f>
        <v>3.8925</v>
      </c>
      <c r="G9" s="4"/>
      <c r="H9" s="8">
        <f t="shared" si="1"/>
        <v>10.1425</v>
      </c>
      <c r="I9" s="10" t="s">
        <v>43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1" t="s">
        <v>44</v>
      </c>
      <c r="B10" s="3"/>
      <c r="C10" s="4">
        <v>6.25</v>
      </c>
      <c r="D10" s="5">
        <v>2</v>
      </c>
      <c r="E10" s="6">
        <f>PRODUCT(C10/D10)</f>
        <v>3.125</v>
      </c>
      <c r="F10" s="7">
        <f>SUM(B10*(6-6*M14%))</f>
        <v>0</v>
      </c>
      <c r="G10" s="4"/>
      <c r="H10" s="8">
        <f t="shared" si="1"/>
        <v>6.25</v>
      </c>
      <c r="I10" s="11" t="s">
        <v>45</v>
      </c>
      <c r="J10" s="3">
        <v>1</v>
      </c>
      <c r="K10" s="4">
        <v>6.75</v>
      </c>
      <c r="L10" s="5">
        <v>2</v>
      </c>
      <c r="M10" s="6">
        <f>PRODUCT(K10/L10)</f>
        <v>3.375</v>
      </c>
      <c r="N10" s="7">
        <f>SUM(J10*(6-6*E14%))</f>
        <v>4.9725</v>
      </c>
      <c r="O10" s="4"/>
      <c r="P10" s="8">
        <f t="shared" si="3"/>
        <v>11.7225</v>
      </c>
    </row>
    <row r="11" spans="1:16" ht="12.75">
      <c r="A11" s="11" t="s">
        <v>46</v>
      </c>
      <c r="B11" s="3"/>
      <c r="C11" s="4">
        <v>4.5</v>
      </c>
      <c r="D11" s="5">
        <v>2</v>
      </c>
      <c r="E11" s="6">
        <f>PRODUCT(C11/D11)</f>
        <v>2.25</v>
      </c>
      <c r="F11" s="7">
        <f>SUM(B11*(6-6*M14%))</f>
        <v>0</v>
      </c>
      <c r="G11" s="4"/>
      <c r="H11" s="8">
        <f t="shared" si="1"/>
        <v>4.5</v>
      </c>
      <c r="I11" s="11" t="s">
        <v>47</v>
      </c>
      <c r="J11" s="3"/>
      <c r="K11" s="4">
        <v>5</v>
      </c>
      <c r="L11" s="5">
        <v>2</v>
      </c>
      <c r="M11" s="6">
        <f>PRODUCT(K11/L11)</f>
        <v>2.5</v>
      </c>
      <c r="N11" s="7">
        <f>SUM(J11*(6-6*E14%))</f>
        <v>0</v>
      </c>
      <c r="O11" s="4"/>
      <c r="P11" s="8">
        <f t="shared" si="3"/>
        <v>5</v>
      </c>
    </row>
    <row r="12" spans="1:16" ht="12.75">
      <c r="A12" s="11" t="s">
        <v>48</v>
      </c>
      <c r="B12" s="3"/>
      <c r="C12" s="4">
        <v>5</v>
      </c>
      <c r="D12" s="5">
        <v>2</v>
      </c>
      <c r="E12" s="6">
        <f>PRODUCT(C12/D12)</f>
        <v>2.5</v>
      </c>
      <c r="F12" s="7">
        <f>SUM(B12*(6-6*M14%))</f>
        <v>0</v>
      </c>
      <c r="G12" s="4"/>
      <c r="H12" s="8">
        <f t="shared" si="1"/>
        <v>5</v>
      </c>
      <c r="I12" s="11" t="s">
        <v>49</v>
      </c>
      <c r="J12" s="3">
        <v>1</v>
      </c>
      <c r="K12" s="4">
        <v>7</v>
      </c>
      <c r="L12" s="5">
        <v>2</v>
      </c>
      <c r="M12" s="6">
        <f>PRODUCT(K12/L12)</f>
        <v>3.5</v>
      </c>
      <c r="N12" s="7">
        <f>SUM(J12*(6-6*E14%))</f>
        <v>4.9725</v>
      </c>
      <c r="O12" s="4"/>
      <c r="P12" s="8">
        <f t="shared" si="3"/>
        <v>11.9725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17.125</v>
      </c>
      <c r="G14" s="4"/>
      <c r="H14" s="15">
        <f>SUM(H2:H13)</f>
        <v>69.035</v>
      </c>
      <c r="I14" s="2" t="s">
        <v>170</v>
      </c>
      <c r="J14" s="3"/>
      <c r="K14" s="4"/>
      <c r="M14" s="6">
        <f>SUM(M2:M13)</f>
        <v>35.125</v>
      </c>
      <c r="O14" s="4"/>
      <c r="P14" s="15">
        <f>SUM(P2:P13)</f>
        <v>80.66749999999999</v>
      </c>
    </row>
    <row r="15" spans="1:16" ht="12.75">
      <c r="A15" s="9"/>
      <c r="B15" s="3"/>
      <c r="C15" s="4"/>
      <c r="G15" s="4"/>
      <c r="I15" s="28" t="s">
        <v>171</v>
      </c>
      <c r="J15" s="3"/>
      <c r="K15" s="4"/>
      <c r="O15" s="4"/>
      <c r="P15" s="8">
        <f>PRODUCT((P12*(C3-6)*5%))</f>
        <v>-0.14965625000000002</v>
      </c>
    </row>
    <row r="16" spans="1:15" ht="12.75">
      <c r="A16" s="10" t="s">
        <v>160</v>
      </c>
      <c r="B16" s="3"/>
      <c r="C16" s="4"/>
      <c r="G16" s="4"/>
      <c r="I16" s="9" t="s">
        <v>166</v>
      </c>
      <c r="J16" s="3"/>
      <c r="K16" s="4">
        <v>6.5</v>
      </c>
      <c r="O16" s="4"/>
    </row>
    <row r="17" spans="1:15" ht="12.75">
      <c r="A17" s="26" t="s">
        <v>40</v>
      </c>
      <c r="B17" s="3"/>
      <c r="C17" s="4"/>
      <c r="G17" s="4"/>
      <c r="I17" s="9" t="s">
        <v>167</v>
      </c>
      <c r="J17" s="3"/>
      <c r="K17" s="4">
        <v>5.5</v>
      </c>
      <c r="O17" s="4"/>
    </row>
    <row r="18" spans="1:15" ht="13.5" thickBot="1">
      <c r="A18" s="10" t="s">
        <v>162</v>
      </c>
      <c r="B18" s="3"/>
      <c r="C18" s="4"/>
      <c r="G18" s="4"/>
      <c r="I18" s="10" t="s">
        <v>168</v>
      </c>
      <c r="J18" s="3"/>
      <c r="K18" s="4">
        <v>5</v>
      </c>
      <c r="O18" s="4"/>
    </row>
    <row r="19" spans="1:16" ht="13.5" thickBot="1">
      <c r="A19" s="10" t="s">
        <v>163</v>
      </c>
      <c r="B19" s="3"/>
      <c r="C19" s="4" t="s">
        <v>164</v>
      </c>
      <c r="G19" s="4"/>
      <c r="H19" s="16">
        <f>SUM(H14-H15-H16-H17-H18)</f>
        <v>69.035</v>
      </c>
      <c r="I19" s="11" t="s">
        <v>169</v>
      </c>
      <c r="J19" s="3"/>
      <c r="K19" s="4">
        <v>5.5</v>
      </c>
      <c r="O19" s="4"/>
      <c r="P19" s="16">
        <f>SUM(P14-P15-P16-P17-P18)</f>
        <v>80.81715625</v>
      </c>
    </row>
    <row r="20" spans="1:15" ht="12.75">
      <c r="A20" s="11" t="s">
        <v>159</v>
      </c>
      <c r="B20" s="3"/>
      <c r="C20" s="4">
        <v>4.75</v>
      </c>
      <c r="G20" s="4"/>
      <c r="I20" s="11"/>
      <c r="J20" s="3"/>
      <c r="K20" s="4"/>
      <c r="O20" s="4"/>
    </row>
    <row r="21" spans="1:9" ht="15">
      <c r="A21" s="21"/>
      <c r="I21" s="21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 t="s">
        <v>50</v>
      </c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8" max="18" width="14.57421875" style="0" customWidth="1"/>
  </cols>
  <sheetData>
    <row r="1" spans="1:16" ht="30.75" customHeight="1" thickBot="1">
      <c r="A1" s="1" t="s">
        <v>51</v>
      </c>
      <c r="B1" s="1"/>
      <c r="C1" s="1"/>
      <c r="D1" s="1"/>
      <c r="E1" s="1"/>
      <c r="F1" s="1"/>
      <c r="G1" s="1">
        <v>1</v>
      </c>
      <c r="H1" s="1"/>
      <c r="I1" s="1" t="s">
        <v>52</v>
      </c>
      <c r="J1" s="1"/>
      <c r="K1" s="1"/>
      <c r="L1" s="1"/>
      <c r="M1" s="1"/>
      <c r="N1" s="1"/>
      <c r="O1" s="1">
        <v>3</v>
      </c>
      <c r="P1" s="1"/>
    </row>
    <row r="2" spans="1:16" ht="12.75">
      <c r="A2" s="2" t="s">
        <v>53</v>
      </c>
      <c r="B2" s="3">
        <v>1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54</v>
      </c>
      <c r="J2" s="3">
        <v>2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-1</v>
      </c>
      <c r="P2" s="8">
        <f aca="true" t="shared" si="3" ref="P2:P12">SUM(K2+N2+O2)</f>
        <v>5</v>
      </c>
    </row>
    <row r="3" spans="1:16" ht="12.75">
      <c r="A3" s="9" t="s">
        <v>55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/>
      <c r="H3" s="8">
        <f t="shared" si="1"/>
        <v>6.25</v>
      </c>
      <c r="I3" s="9" t="s">
        <v>56</v>
      </c>
      <c r="J3" s="3"/>
      <c r="K3" s="4">
        <v>6.25</v>
      </c>
      <c r="L3" s="5">
        <v>3</v>
      </c>
      <c r="M3" s="6">
        <f t="shared" si="2"/>
        <v>18.75</v>
      </c>
      <c r="N3" s="7">
        <f>SUM(J3*(6-6*E14%))</f>
        <v>0</v>
      </c>
      <c r="O3" s="4"/>
      <c r="P3" s="8">
        <f t="shared" si="3"/>
        <v>6.25</v>
      </c>
    </row>
    <row r="4" spans="1:16" ht="12.75">
      <c r="A4" s="9" t="s">
        <v>57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/>
      <c r="H4" s="8">
        <f t="shared" si="1"/>
        <v>5.5</v>
      </c>
      <c r="I4" s="28" t="s">
        <v>174</v>
      </c>
      <c r="J4" s="3"/>
      <c r="K4" s="4">
        <v>6.75</v>
      </c>
      <c r="L4" s="5">
        <v>3</v>
      </c>
      <c r="M4" s="6">
        <f t="shared" si="2"/>
        <v>20.25</v>
      </c>
      <c r="N4" s="7">
        <f>SUM(J4*(6-6*E14%))</f>
        <v>0</v>
      </c>
      <c r="O4" s="4"/>
      <c r="P4" s="8">
        <f t="shared" si="3"/>
        <v>6.75</v>
      </c>
    </row>
    <row r="5" spans="1:16" ht="12.75">
      <c r="A5" s="9" t="s">
        <v>58</v>
      </c>
      <c r="B5" s="3"/>
      <c r="C5" s="4">
        <v>5.5</v>
      </c>
      <c r="D5" s="5">
        <v>3</v>
      </c>
      <c r="E5" s="6">
        <f t="shared" si="0"/>
        <v>16.5</v>
      </c>
      <c r="F5" s="7">
        <f>SUM(B5*(6-6*M14%))</f>
        <v>0</v>
      </c>
      <c r="G5" s="4"/>
      <c r="H5" s="8">
        <f t="shared" si="1"/>
        <v>5.5</v>
      </c>
      <c r="I5" s="9" t="s">
        <v>59</v>
      </c>
      <c r="J5" s="3"/>
      <c r="K5" s="4">
        <v>6.5</v>
      </c>
      <c r="L5" s="5">
        <v>3</v>
      </c>
      <c r="M5" s="6">
        <f t="shared" si="2"/>
        <v>19.5</v>
      </c>
      <c r="N5" s="7">
        <f>SUM(J5*(6-6*E14%))</f>
        <v>0</v>
      </c>
      <c r="O5" s="4"/>
      <c r="P5" s="8">
        <f t="shared" si="3"/>
        <v>6.5</v>
      </c>
    </row>
    <row r="6" spans="1:16" ht="12.75">
      <c r="A6" s="10" t="s">
        <v>60</v>
      </c>
      <c r="B6" s="3"/>
      <c r="C6" s="4">
        <v>6</v>
      </c>
      <c r="D6" s="5">
        <v>2</v>
      </c>
      <c r="E6" s="6">
        <f t="shared" si="0"/>
        <v>12</v>
      </c>
      <c r="F6" s="7">
        <f>SUM(B6*(6-6*M14%))</f>
        <v>0</v>
      </c>
      <c r="G6" s="4">
        <v>-0.5</v>
      </c>
      <c r="H6" s="8">
        <f t="shared" si="1"/>
        <v>5.5</v>
      </c>
      <c r="I6" s="9" t="s">
        <v>61</v>
      </c>
      <c r="J6" s="3"/>
      <c r="K6" s="4">
        <v>6</v>
      </c>
      <c r="L6" s="5">
        <v>3</v>
      </c>
      <c r="M6" s="6">
        <f t="shared" si="2"/>
        <v>18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62</v>
      </c>
      <c r="B7" s="3"/>
      <c r="C7" s="4">
        <v>5.75</v>
      </c>
      <c r="D7" s="5">
        <v>2</v>
      </c>
      <c r="E7" s="6">
        <f t="shared" si="0"/>
        <v>11.5</v>
      </c>
      <c r="F7" s="7">
        <f>SUM(B7*(6-6*M14%))</f>
        <v>0</v>
      </c>
      <c r="G7" s="4"/>
      <c r="H7" s="8">
        <f t="shared" si="1"/>
        <v>5.75</v>
      </c>
      <c r="I7" s="10" t="s">
        <v>63</v>
      </c>
      <c r="J7" s="3"/>
      <c r="K7" s="4">
        <v>5.75</v>
      </c>
      <c r="L7" s="5">
        <v>2</v>
      </c>
      <c r="M7" s="6">
        <f t="shared" si="2"/>
        <v>11.5</v>
      </c>
      <c r="N7" s="7">
        <f>SUM(J7*(6-6*E14%))</f>
        <v>0</v>
      </c>
      <c r="O7" s="4"/>
      <c r="P7" s="8">
        <f t="shared" si="3"/>
        <v>5.75</v>
      </c>
    </row>
    <row r="8" spans="1:16" ht="12.75">
      <c r="A8" s="10" t="s">
        <v>64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>
        <v>-0.5</v>
      </c>
      <c r="H8" s="8">
        <f t="shared" si="1"/>
        <v>5.25</v>
      </c>
      <c r="I8" s="10" t="s">
        <v>65</v>
      </c>
      <c r="J8" s="3"/>
      <c r="K8" s="4">
        <v>5.75</v>
      </c>
      <c r="L8" s="5">
        <v>2</v>
      </c>
      <c r="M8" s="6">
        <f t="shared" si="2"/>
        <v>11.5</v>
      </c>
      <c r="N8" s="7">
        <f>SUM(J8*(6-6*E14%))</f>
        <v>0</v>
      </c>
      <c r="O8" s="4">
        <v>-0.5</v>
      </c>
      <c r="P8" s="8">
        <f t="shared" si="3"/>
        <v>5.25</v>
      </c>
    </row>
    <row r="9" spans="1:16" ht="12.75">
      <c r="A9" s="10" t="s">
        <v>66</v>
      </c>
      <c r="B9" s="3"/>
      <c r="C9" s="4">
        <v>6.5</v>
      </c>
      <c r="D9" s="5">
        <v>2</v>
      </c>
      <c r="E9" s="6">
        <f t="shared" si="0"/>
        <v>13</v>
      </c>
      <c r="F9" s="7">
        <f>SUM(B9*(6-6*M14%))</f>
        <v>0</v>
      </c>
      <c r="G9" s="4"/>
      <c r="H9" s="8">
        <f t="shared" si="1"/>
        <v>6.5</v>
      </c>
      <c r="I9" s="29" t="s">
        <v>67</v>
      </c>
      <c r="J9" s="3">
        <v>1</v>
      </c>
      <c r="K9" s="4">
        <v>7</v>
      </c>
      <c r="L9" s="5">
        <v>2</v>
      </c>
      <c r="M9" s="6">
        <f>PRODUCT(K9/L9)</f>
        <v>3.5</v>
      </c>
      <c r="N9" s="7">
        <f>SUM(J9*(6-6*E14%))</f>
        <v>3.945</v>
      </c>
      <c r="O9" s="4">
        <v>-0.5</v>
      </c>
      <c r="P9" s="8">
        <f t="shared" si="3"/>
        <v>10.445</v>
      </c>
    </row>
    <row r="10" spans="1:16" ht="12.75">
      <c r="A10" s="10" t="s">
        <v>68</v>
      </c>
      <c r="B10" s="3"/>
      <c r="C10" s="4">
        <v>6</v>
      </c>
      <c r="D10" s="5">
        <v>2</v>
      </c>
      <c r="E10" s="6">
        <f t="shared" si="0"/>
        <v>12</v>
      </c>
      <c r="F10" s="7">
        <f>SUM(B10*(6-6*M14%))</f>
        <v>0</v>
      </c>
      <c r="G10" s="4"/>
      <c r="H10" s="8">
        <f t="shared" si="1"/>
        <v>6</v>
      </c>
      <c r="I10" s="11" t="s">
        <v>69</v>
      </c>
      <c r="J10" s="3">
        <v>2</v>
      </c>
      <c r="K10" s="4">
        <v>7.5</v>
      </c>
      <c r="L10" s="5">
        <v>2</v>
      </c>
      <c r="M10" s="6">
        <f>PRODUCT(K10/L10)</f>
        <v>3.75</v>
      </c>
      <c r="N10" s="7">
        <f>SUM(J10*(6-6*E14%))</f>
        <v>7.89</v>
      </c>
      <c r="O10" s="4"/>
      <c r="P10" s="8">
        <f t="shared" si="3"/>
        <v>15.39</v>
      </c>
    </row>
    <row r="11" spans="1:16" ht="12.75">
      <c r="A11" s="11" t="s">
        <v>70</v>
      </c>
      <c r="B11" s="3">
        <v>1</v>
      </c>
      <c r="C11" s="4">
        <v>7.25</v>
      </c>
      <c r="D11" s="5">
        <v>2</v>
      </c>
      <c r="E11" s="6">
        <f>PRODUCT(C11/D11)</f>
        <v>3.625</v>
      </c>
      <c r="F11" s="7">
        <f>SUM(B11*(6-6*M14%))</f>
        <v>4.297499999999999</v>
      </c>
      <c r="G11" s="4"/>
      <c r="H11" s="8">
        <f t="shared" si="1"/>
        <v>11.5475</v>
      </c>
      <c r="I11" s="11" t="s">
        <v>71</v>
      </c>
      <c r="J11" s="3"/>
      <c r="K11" s="4">
        <v>5.5</v>
      </c>
      <c r="L11" s="5">
        <v>2</v>
      </c>
      <c r="M11" s="6">
        <f>PRODUCT(K11/L11)</f>
        <v>2.75</v>
      </c>
      <c r="N11" s="7">
        <f>SUM(J11*(6-6*E14%))</f>
        <v>0</v>
      </c>
      <c r="O11" s="4"/>
      <c r="P11" s="8">
        <f t="shared" si="3"/>
        <v>5.5</v>
      </c>
    </row>
    <row r="12" spans="1:16" ht="12.75">
      <c r="A12" s="11" t="s">
        <v>72</v>
      </c>
      <c r="B12" s="3"/>
      <c r="C12" s="4">
        <v>5.75</v>
      </c>
      <c r="D12" s="5">
        <v>2</v>
      </c>
      <c r="E12" s="6">
        <f>PRODUCT(C12/D12)</f>
        <v>2.875</v>
      </c>
      <c r="F12" s="7">
        <f>SUM(B12*(6-6*M14%))</f>
        <v>0</v>
      </c>
      <c r="G12" s="4"/>
      <c r="H12" s="8">
        <f t="shared" si="1"/>
        <v>5.75</v>
      </c>
      <c r="I12" s="11" t="s">
        <v>73</v>
      </c>
      <c r="J12" s="3"/>
      <c r="K12" s="4">
        <v>5.75</v>
      </c>
      <c r="L12" s="5">
        <v>2</v>
      </c>
      <c r="M12" s="6">
        <f>PRODUCT(K12/L12)</f>
        <v>2.875</v>
      </c>
      <c r="N12" s="7">
        <f>SUM(J12*(6-6*E14%))</f>
        <v>0</v>
      </c>
      <c r="O12" s="4"/>
      <c r="P12" s="8">
        <f t="shared" si="3"/>
        <v>5.75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34.25</v>
      </c>
      <c r="G14" s="4"/>
      <c r="H14" s="15">
        <f>SUM(H2:H13)</f>
        <v>71.0475</v>
      </c>
      <c r="I14" s="2" t="s">
        <v>173</v>
      </c>
      <c r="J14" s="3"/>
      <c r="K14" s="4"/>
      <c r="M14" s="6">
        <f>SUM(M2:M13)</f>
        <v>28.375</v>
      </c>
      <c r="O14" s="4"/>
      <c r="P14" s="15">
        <f>SUM(P2:P13)</f>
        <v>78.58500000000001</v>
      </c>
    </row>
    <row r="15" spans="1:15" ht="12.75">
      <c r="A15" s="9" t="s">
        <v>175</v>
      </c>
      <c r="B15" s="3"/>
      <c r="C15" s="4" t="s">
        <v>177</v>
      </c>
      <c r="G15" s="4"/>
      <c r="I15" s="28" t="s">
        <v>172</v>
      </c>
      <c r="J15" s="3"/>
      <c r="K15" s="4"/>
      <c r="O15" s="4"/>
    </row>
    <row r="16" spans="1:15" ht="12.75">
      <c r="A16" s="9" t="s">
        <v>176</v>
      </c>
      <c r="B16" s="3"/>
      <c r="C16" s="4">
        <v>6.25</v>
      </c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71.0475</v>
      </c>
      <c r="I19" s="14"/>
      <c r="J19" s="3"/>
      <c r="K19" s="4"/>
      <c r="O19" s="4"/>
      <c r="P19" s="16">
        <f>SUM(P14-P15-P16-P17-P18)</f>
        <v>78.58500000000001</v>
      </c>
    </row>
    <row r="20" spans="1:15" ht="12.75">
      <c r="A20" s="11" t="s">
        <v>178</v>
      </c>
      <c r="B20" s="3"/>
      <c r="C20" s="4">
        <v>5.25</v>
      </c>
      <c r="G20" s="4"/>
      <c r="I20" s="11"/>
      <c r="J20" s="3"/>
      <c r="K20" s="4"/>
      <c r="O20" s="4"/>
    </row>
    <row r="21" spans="1:9" ht="15">
      <c r="A21" s="21"/>
      <c r="I21" s="21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74</v>
      </c>
      <c r="B1" s="1"/>
      <c r="C1" s="1"/>
      <c r="D1" s="1"/>
      <c r="E1" s="1"/>
      <c r="F1" s="1"/>
      <c r="G1" s="1">
        <v>2</v>
      </c>
      <c r="H1" s="1"/>
      <c r="I1" s="1" t="s">
        <v>75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76</v>
      </c>
      <c r="B2" s="3">
        <v>2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-1</v>
      </c>
      <c r="H2" s="8">
        <f aca="true" t="shared" si="1" ref="H2:H12">SUM(C2+F2+G2)</f>
        <v>5</v>
      </c>
      <c r="I2" s="2" t="s">
        <v>77</v>
      </c>
      <c r="J2" s="3">
        <v>3</v>
      </c>
      <c r="K2" s="4">
        <v>5.5</v>
      </c>
      <c r="L2" s="5">
        <v>6</v>
      </c>
      <c r="M2" s="6">
        <f aca="true" t="shared" si="2" ref="M2:M8">PRODUCT(K2:L2)</f>
        <v>33</v>
      </c>
      <c r="O2" s="4">
        <f>SUM(J2*(-0.5))</f>
        <v>-1.5</v>
      </c>
      <c r="P2" s="8">
        <f aca="true" t="shared" si="3" ref="P2:P12">SUM(K2+N2+O2)</f>
        <v>4</v>
      </c>
    </row>
    <row r="3" spans="1:16" ht="12.75">
      <c r="A3" s="9" t="s">
        <v>78</v>
      </c>
      <c r="B3" s="3"/>
      <c r="C3" s="4">
        <v>5</v>
      </c>
      <c r="D3" s="5">
        <v>3</v>
      </c>
      <c r="E3" s="6">
        <f t="shared" si="0"/>
        <v>15</v>
      </c>
      <c r="F3" s="7">
        <f>SUM(B3*(6-6*M14%))</f>
        <v>0</v>
      </c>
      <c r="G3" s="4"/>
      <c r="H3" s="8">
        <f t="shared" si="1"/>
        <v>5</v>
      </c>
      <c r="I3" s="9" t="s">
        <v>79</v>
      </c>
      <c r="J3" s="3"/>
      <c r="K3" s="4">
        <v>6.25</v>
      </c>
      <c r="L3" s="5">
        <v>3</v>
      </c>
      <c r="M3" s="6">
        <f t="shared" si="2"/>
        <v>18.75</v>
      </c>
      <c r="N3" s="7">
        <f>SUM(J3*(6-6*E14%))</f>
        <v>0</v>
      </c>
      <c r="O3" s="4"/>
      <c r="P3" s="8">
        <f t="shared" si="3"/>
        <v>6.25</v>
      </c>
    </row>
    <row r="4" spans="1:16" ht="12.75">
      <c r="A4" s="9" t="s">
        <v>80</v>
      </c>
      <c r="B4" s="3"/>
      <c r="C4" s="4">
        <v>6.75</v>
      </c>
      <c r="D4" s="5">
        <v>3</v>
      </c>
      <c r="E4" s="6">
        <f t="shared" si="0"/>
        <v>20.25</v>
      </c>
      <c r="F4" s="7">
        <f>SUM(B4*(6-6*M14%))</f>
        <v>0</v>
      </c>
      <c r="G4" s="4"/>
      <c r="H4" s="8">
        <f t="shared" si="1"/>
        <v>6.75</v>
      </c>
      <c r="I4" s="9" t="s">
        <v>81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>
        <v>-0.5</v>
      </c>
      <c r="P4" s="8">
        <f t="shared" si="3"/>
        <v>6</v>
      </c>
    </row>
    <row r="5" spans="1:16" ht="12.75">
      <c r="A5" s="9" t="s">
        <v>82</v>
      </c>
      <c r="B5" s="3"/>
      <c r="C5" s="4">
        <v>6.5</v>
      </c>
      <c r="D5" s="5">
        <v>3</v>
      </c>
      <c r="E5" s="6">
        <f t="shared" si="0"/>
        <v>19.5</v>
      </c>
      <c r="F5" s="7">
        <f>SUM(B5*(6-6*M14%))</f>
        <v>0</v>
      </c>
      <c r="G5" s="4"/>
      <c r="H5" s="8">
        <f t="shared" si="1"/>
        <v>6.5</v>
      </c>
      <c r="I5" s="9" t="s">
        <v>83</v>
      </c>
      <c r="J5" s="3"/>
      <c r="K5" s="4">
        <v>5.5</v>
      </c>
      <c r="L5" s="5">
        <v>3</v>
      </c>
      <c r="M5" s="6">
        <f t="shared" si="2"/>
        <v>16.5</v>
      </c>
      <c r="N5" s="7">
        <f>SUM(J5*(6-6*E14%))</f>
        <v>0</v>
      </c>
      <c r="O5" s="4"/>
      <c r="P5" s="8">
        <f t="shared" si="3"/>
        <v>5.5</v>
      </c>
    </row>
    <row r="6" spans="1:16" ht="12.75">
      <c r="A6" s="10" t="s">
        <v>84</v>
      </c>
      <c r="B6" s="3"/>
      <c r="C6" s="4">
        <v>5.25</v>
      </c>
      <c r="D6" s="5">
        <v>2</v>
      </c>
      <c r="E6" s="6">
        <f t="shared" si="0"/>
        <v>10.5</v>
      </c>
      <c r="F6" s="7">
        <f>SUM(B6*(6-6*M14%))</f>
        <v>0</v>
      </c>
      <c r="G6" s="4">
        <v>-0.5</v>
      </c>
      <c r="H6" s="8">
        <f t="shared" si="1"/>
        <v>4.75</v>
      </c>
      <c r="I6" s="9" t="s">
        <v>85</v>
      </c>
      <c r="J6" s="3"/>
      <c r="K6" s="4">
        <v>6.25</v>
      </c>
      <c r="L6" s="5">
        <v>3</v>
      </c>
      <c r="M6" s="6">
        <f t="shared" si="2"/>
        <v>18.75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10" t="s">
        <v>86</v>
      </c>
      <c r="B7" s="3"/>
      <c r="C7" s="4">
        <v>6</v>
      </c>
      <c r="D7" s="5">
        <v>2</v>
      </c>
      <c r="E7" s="6">
        <f t="shared" si="0"/>
        <v>12</v>
      </c>
      <c r="F7" s="7">
        <f>SUM(B7*(6-6*M14%))</f>
        <v>0</v>
      </c>
      <c r="G7" s="4"/>
      <c r="H7" s="8">
        <f t="shared" si="1"/>
        <v>6</v>
      </c>
      <c r="I7" s="26" t="s">
        <v>180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/>
      <c r="P7" s="8">
        <f t="shared" si="3"/>
        <v>5.5</v>
      </c>
    </row>
    <row r="8" spans="1:16" ht="12.75">
      <c r="A8" s="10" t="s">
        <v>88</v>
      </c>
      <c r="B8" s="3">
        <v>1</v>
      </c>
      <c r="C8" s="4">
        <v>7.25</v>
      </c>
      <c r="D8" s="5">
        <v>2</v>
      </c>
      <c r="E8" s="6">
        <f t="shared" si="0"/>
        <v>14.5</v>
      </c>
      <c r="F8" s="7">
        <f>SUM(B8*(6-6*M14%))</f>
        <v>4.305</v>
      </c>
      <c r="G8" s="4"/>
      <c r="H8" s="8">
        <f t="shared" si="1"/>
        <v>11.555</v>
      </c>
      <c r="I8" s="10" t="s">
        <v>89</v>
      </c>
      <c r="J8" s="3"/>
      <c r="K8" s="4">
        <v>5</v>
      </c>
      <c r="L8" s="5">
        <v>2</v>
      </c>
      <c r="M8" s="6">
        <f t="shared" si="2"/>
        <v>10</v>
      </c>
      <c r="N8" s="7">
        <f>SUM(J8*(6-6*E14%))</f>
        <v>0</v>
      </c>
      <c r="O8" s="4"/>
      <c r="P8" s="8">
        <f t="shared" si="3"/>
        <v>5</v>
      </c>
    </row>
    <row r="9" spans="1:16" ht="12.75">
      <c r="A9" s="10" t="s">
        <v>90</v>
      </c>
      <c r="B9" s="3"/>
      <c r="C9" s="4">
        <v>7</v>
      </c>
      <c r="D9" s="5">
        <v>2</v>
      </c>
      <c r="E9" s="6">
        <f t="shared" si="0"/>
        <v>14</v>
      </c>
      <c r="F9" s="7">
        <f>SUM(B9*(6-6*M14%))</f>
        <v>0</v>
      </c>
      <c r="G9" s="4">
        <v>-0.5</v>
      </c>
      <c r="H9" s="8">
        <f t="shared" si="1"/>
        <v>6.5</v>
      </c>
      <c r="I9" s="26" t="s">
        <v>179</v>
      </c>
      <c r="J9" s="3">
        <v>1</v>
      </c>
      <c r="K9" s="4">
        <v>6</v>
      </c>
      <c r="L9" s="5">
        <v>2</v>
      </c>
      <c r="M9" s="6">
        <f>PRODUCT(K9:L9)</f>
        <v>12</v>
      </c>
      <c r="N9" s="7">
        <f>SUM(J9*(6-6*E14%))</f>
        <v>3.8024999999999998</v>
      </c>
      <c r="O9" s="4">
        <v>-0.5</v>
      </c>
      <c r="P9" s="8">
        <f t="shared" si="3"/>
        <v>9.3025</v>
      </c>
    </row>
    <row r="10" spans="1:16" ht="12.75">
      <c r="A10" s="10" t="s">
        <v>92</v>
      </c>
      <c r="B10" s="3"/>
      <c r="C10" s="4">
        <v>4.25</v>
      </c>
      <c r="D10" s="5">
        <v>2</v>
      </c>
      <c r="E10" s="6">
        <f t="shared" si="0"/>
        <v>8.5</v>
      </c>
      <c r="F10" s="7">
        <f>SUM(B10*(6-6*M14%))</f>
        <v>0</v>
      </c>
      <c r="G10" s="4"/>
      <c r="H10" s="8">
        <f t="shared" si="1"/>
        <v>4.25</v>
      </c>
      <c r="I10" s="11" t="s">
        <v>93</v>
      </c>
      <c r="J10" s="3"/>
      <c r="K10" s="4">
        <v>6.5</v>
      </c>
      <c r="L10" s="5">
        <v>2</v>
      </c>
      <c r="M10" s="6">
        <f>PRODUCT(K10/L10)</f>
        <v>3.25</v>
      </c>
      <c r="N10" s="7">
        <f>SUM(J10*(6-6*E14%))</f>
        <v>0</v>
      </c>
      <c r="O10" s="4"/>
      <c r="P10" s="8">
        <f t="shared" si="3"/>
        <v>6.5</v>
      </c>
    </row>
    <row r="11" spans="1:16" ht="12.75">
      <c r="A11" s="11" t="s">
        <v>94</v>
      </c>
      <c r="B11" s="3">
        <v>1</v>
      </c>
      <c r="C11" s="4">
        <v>6</v>
      </c>
      <c r="D11" s="5">
        <v>2</v>
      </c>
      <c r="E11" s="6">
        <f>PRODUCT(C11/D11)</f>
        <v>3</v>
      </c>
      <c r="F11" s="7">
        <f>SUM(B11*(6-6*M14%))</f>
        <v>4.305</v>
      </c>
      <c r="G11" s="4">
        <v>-0.5</v>
      </c>
      <c r="H11" s="8">
        <f t="shared" si="1"/>
        <v>9.805</v>
      </c>
      <c r="I11" s="11" t="s">
        <v>95</v>
      </c>
      <c r="J11" s="3"/>
      <c r="K11" s="4">
        <v>5.5</v>
      </c>
      <c r="L11" s="5">
        <v>2</v>
      </c>
      <c r="M11" s="6">
        <f>PRODUCT(K11/L11)</f>
        <v>2.75</v>
      </c>
      <c r="N11" s="7">
        <f>SUM(J11*(6-6*E14%))</f>
        <v>0</v>
      </c>
      <c r="O11" s="4"/>
      <c r="P11" s="8">
        <f t="shared" si="3"/>
        <v>5.5</v>
      </c>
    </row>
    <row r="12" spans="1:16" ht="12.75">
      <c r="A12" s="11" t="s">
        <v>96</v>
      </c>
      <c r="B12" s="3"/>
      <c r="C12" s="4">
        <v>6.75</v>
      </c>
      <c r="D12" s="5">
        <v>2</v>
      </c>
      <c r="E12" s="6">
        <f>PRODUCT(C12/D12)</f>
        <v>3.375</v>
      </c>
      <c r="F12" s="7">
        <f>SUM(B12*(6-6*M14%))</f>
        <v>0</v>
      </c>
      <c r="G12" s="4"/>
      <c r="H12" s="8">
        <f t="shared" si="1"/>
        <v>6.75</v>
      </c>
      <c r="I12" s="40" t="s">
        <v>182</v>
      </c>
      <c r="J12" s="3"/>
      <c r="K12" s="4">
        <v>5.5</v>
      </c>
      <c r="L12" s="5">
        <v>2</v>
      </c>
      <c r="M12" s="6">
        <f>PRODUCT(K12/L12)</f>
        <v>2.75</v>
      </c>
      <c r="N12" s="7">
        <f>SUM(J12*(6-6*E14%))</f>
        <v>0</v>
      </c>
      <c r="O12" s="4"/>
      <c r="P12" s="8">
        <f t="shared" si="3"/>
        <v>5.5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36.625</v>
      </c>
      <c r="G14" s="4"/>
      <c r="H14" s="15">
        <f>SUM(H2:H13)</f>
        <v>74.86</v>
      </c>
      <c r="I14" s="2"/>
      <c r="J14" s="3"/>
      <c r="K14" s="4"/>
      <c r="M14" s="6">
        <f>SUM(M2:M13)</f>
        <v>28.25</v>
      </c>
      <c r="O14" s="4"/>
      <c r="P14" s="15">
        <f>SUM(P2:P13)</f>
        <v>65.30250000000001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74.86</v>
      </c>
      <c r="I19" s="20"/>
      <c r="J19" s="3"/>
      <c r="K19" s="4"/>
      <c r="O19" s="4"/>
      <c r="P19" s="16">
        <f>SUM(P14-P15-P16-P17-P18)</f>
        <v>65.30250000000001</v>
      </c>
    </row>
    <row r="20" spans="1:15" ht="12.75">
      <c r="A20" s="10"/>
      <c r="B20" s="3"/>
      <c r="C20" s="4"/>
      <c r="G20" s="4"/>
      <c r="I20" s="26" t="s">
        <v>91</v>
      </c>
      <c r="J20" s="3"/>
      <c r="K20" s="4" t="s">
        <v>181</v>
      </c>
      <c r="O20" s="4"/>
    </row>
    <row r="21" spans="1:9" ht="12.75">
      <c r="A21" s="10"/>
      <c r="I21" s="26" t="s">
        <v>87</v>
      </c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40" t="s">
        <v>97</v>
      </c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98</v>
      </c>
      <c r="B1" s="1"/>
      <c r="C1" s="1"/>
      <c r="D1" s="1"/>
      <c r="E1" s="1"/>
      <c r="F1" s="1"/>
      <c r="G1" s="1">
        <v>0</v>
      </c>
      <c r="H1" s="1"/>
      <c r="I1" s="1" t="s">
        <v>99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2" t="s">
        <v>100</v>
      </c>
      <c r="B2" s="3">
        <v>3</v>
      </c>
      <c r="C2" s="4">
        <v>6.25</v>
      </c>
      <c r="D2" s="5">
        <v>6</v>
      </c>
      <c r="E2" s="6">
        <f aca="true" t="shared" si="0" ref="E2:E9">PRODUCT(C2:D2)</f>
        <v>37.5</v>
      </c>
      <c r="G2" s="4">
        <f>SUM(B2*(-0.5))</f>
        <v>-1.5</v>
      </c>
      <c r="H2" s="8">
        <f aca="true" t="shared" si="1" ref="H2:H12">SUM(C2+F2+G2)</f>
        <v>4.75</v>
      </c>
      <c r="I2" s="38" t="s">
        <v>153</v>
      </c>
      <c r="J2" s="3">
        <v>1</v>
      </c>
      <c r="K2" s="4">
        <v>6.75</v>
      </c>
      <c r="L2" s="5">
        <v>6</v>
      </c>
      <c r="M2" s="6">
        <f aca="true" t="shared" si="2" ref="M2:M8">PRODUCT(K2:L2)</f>
        <v>40.5</v>
      </c>
      <c r="O2" s="4">
        <f>SUM(J2*(-0.5))</f>
        <v>-0.5</v>
      </c>
      <c r="P2" s="8">
        <f aca="true" t="shared" si="3" ref="P2:P12">SUM(K2+N2+O2)</f>
        <v>6.25</v>
      </c>
    </row>
    <row r="3" spans="1:16" ht="12.75">
      <c r="A3" s="23" t="s">
        <v>102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/>
      <c r="H3" s="8">
        <f t="shared" si="1"/>
        <v>6.25</v>
      </c>
      <c r="I3" s="9" t="s">
        <v>103</v>
      </c>
      <c r="J3" s="3"/>
      <c r="K3" s="4">
        <v>5.5</v>
      </c>
      <c r="L3" s="5">
        <v>3</v>
      </c>
      <c r="M3" s="6">
        <f t="shared" si="2"/>
        <v>16.5</v>
      </c>
      <c r="N3" s="7">
        <f>SUM(J3*(6-6*E14%))</f>
        <v>0</v>
      </c>
      <c r="O3" s="4"/>
      <c r="P3" s="8">
        <f t="shared" si="3"/>
        <v>5.5</v>
      </c>
    </row>
    <row r="4" spans="1:16" ht="12.75">
      <c r="A4" s="23" t="s">
        <v>104</v>
      </c>
      <c r="B4" s="3"/>
      <c r="C4" s="4">
        <v>5</v>
      </c>
      <c r="D4" s="5">
        <v>3</v>
      </c>
      <c r="E4" s="6">
        <f t="shared" si="0"/>
        <v>15</v>
      </c>
      <c r="F4" s="7">
        <f>SUM(B4*(6-6*M14%))</f>
        <v>0</v>
      </c>
      <c r="G4" s="4"/>
      <c r="H4" s="8">
        <f t="shared" si="1"/>
        <v>5</v>
      </c>
      <c r="I4" s="9" t="s">
        <v>105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/>
      <c r="P4" s="8">
        <f t="shared" si="3"/>
        <v>5.5</v>
      </c>
    </row>
    <row r="5" spans="1:16" ht="12.75">
      <c r="A5" s="27" t="s">
        <v>106</v>
      </c>
      <c r="B5" s="3"/>
      <c r="C5" s="4">
        <v>5.5</v>
      </c>
      <c r="D5" s="5">
        <v>3</v>
      </c>
      <c r="E5" s="6">
        <f t="shared" si="0"/>
        <v>16.5</v>
      </c>
      <c r="F5" s="7">
        <f>SUM(B5*(6-6*M14%))</f>
        <v>0</v>
      </c>
      <c r="G5" s="4"/>
      <c r="H5" s="8">
        <f t="shared" si="1"/>
        <v>5.5</v>
      </c>
      <c r="I5" s="9" t="s">
        <v>107</v>
      </c>
      <c r="J5" s="3">
        <v>1</v>
      </c>
      <c r="K5" s="4">
        <v>7</v>
      </c>
      <c r="L5" s="5">
        <v>3</v>
      </c>
      <c r="M5" s="6">
        <f t="shared" si="2"/>
        <v>21</v>
      </c>
      <c r="N5" s="7">
        <f>SUM(J5*(6-6*E14%))</f>
        <v>3.855</v>
      </c>
      <c r="O5" s="4"/>
      <c r="P5" s="8">
        <f t="shared" si="3"/>
        <v>10.855</v>
      </c>
    </row>
    <row r="6" spans="1:16" ht="12.75">
      <c r="A6" s="24" t="s">
        <v>108</v>
      </c>
      <c r="B6" s="3"/>
      <c r="C6" s="4">
        <v>7</v>
      </c>
      <c r="D6" s="5">
        <v>2</v>
      </c>
      <c r="E6" s="6">
        <f t="shared" si="0"/>
        <v>14</v>
      </c>
      <c r="F6" s="7">
        <f>SUM(B6*(6-6*M14%))</f>
        <v>0</v>
      </c>
      <c r="G6" s="4"/>
      <c r="H6" s="8">
        <f t="shared" si="1"/>
        <v>7</v>
      </c>
      <c r="I6" s="9" t="s">
        <v>109</v>
      </c>
      <c r="J6" s="3"/>
      <c r="K6" s="4">
        <v>5.25</v>
      </c>
      <c r="L6" s="5">
        <v>3</v>
      </c>
      <c r="M6" s="6">
        <f t="shared" si="2"/>
        <v>15.75</v>
      </c>
      <c r="N6" s="7">
        <f>SUM(J6*(6-6*E14%))</f>
        <v>0</v>
      </c>
      <c r="O6" s="4"/>
      <c r="P6" s="8">
        <f t="shared" si="3"/>
        <v>5.25</v>
      </c>
    </row>
    <row r="7" spans="1:16" ht="12.75">
      <c r="A7" s="37" t="s">
        <v>152</v>
      </c>
      <c r="B7" s="3"/>
      <c r="C7" s="4">
        <v>6.75</v>
      </c>
      <c r="D7" s="5">
        <v>2</v>
      </c>
      <c r="E7" s="6">
        <f t="shared" si="0"/>
        <v>13.5</v>
      </c>
      <c r="F7" s="7">
        <f>SUM(B7*(6-6*M14%))</f>
        <v>0</v>
      </c>
      <c r="G7" s="4"/>
      <c r="H7" s="8">
        <f t="shared" si="1"/>
        <v>6.75</v>
      </c>
      <c r="I7" s="9" t="s">
        <v>111</v>
      </c>
      <c r="J7" s="3"/>
      <c r="K7" s="4">
        <v>6.25</v>
      </c>
      <c r="L7" s="5">
        <v>3</v>
      </c>
      <c r="M7" s="6">
        <f t="shared" si="2"/>
        <v>18.75</v>
      </c>
      <c r="N7" s="7">
        <f>SUM(J7*(6-6*E14%))</f>
        <v>0</v>
      </c>
      <c r="O7" s="4"/>
      <c r="P7" s="8">
        <f t="shared" si="3"/>
        <v>6.25</v>
      </c>
    </row>
    <row r="8" spans="1:16" ht="12.75">
      <c r="A8" s="24" t="s">
        <v>112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113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24" t="s">
        <v>114</v>
      </c>
      <c r="B9" s="3"/>
      <c r="C9" s="4">
        <v>5.75</v>
      </c>
      <c r="D9" s="5">
        <v>2</v>
      </c>
      <c r="E9" s="6">
        <f t="shared" si="0"/>
        <v>11.5</v>
      </c>
      <c r="F9" s="7">
        <f>SUM(B9*(6-6*M14%))</f>
        <v>0</v>
      </c>
      <c r="G9" s="4"/>
      <c r="H9" s="8">
        <f t="shared" si="1"/>
        <v>5.75</v>
      </c>
      <c r="I9" s="10" t="s">
        <v>115</v>
      </c>
      <c r="J9" s="3">
        <v>1</v>
      </c>
      <c r="K9" s="4">
        <v>7.25</v>
      </c>
      <c r="L9" s="5">
        <v>2</v>
      </c>
      <c r="M9" s="6">
        <f>PRODUCT(K9:L9)</f>
        <v>14.5</v>
      </c>
      <c r="N9" s="7">
        <f>SUM(J9*(6-6*E14%))</f>
        <v>3.855</v>
      </c>
      <c r="O9" s="4"/>
      <c r="P9" s="8">
        <f t="shared" si="3"/>
        <v>11.105</v>
      </c>
    </row>
    <row r="10" spans="1:16" ht="12.75">
      <c r="A10" s="24" t="s">
        <v>116</v>
      </c>
      <c r="B10" s="3"/>
      <c r="C10" s="4">
        <v>5.75</v>
      </c>
      <c r="D10" s="5">
        <v>2</v>
      </c>
      <c r="E10" s="6">
        <f>PRODUCT(C10:D10)</f>
        <v>11.5</v>
      </c>
      <c r="F10" s="7">
        <f>SUM(B10*(6-6*M14%))</f>
        <v>0</v>
      </c>
      <c r="G10" s="4">
        <v>-0.5</v>
      </c>
      <c r="H10" s="8">
        <f t="shared" si="1"/>
        <v>5.25</v>
      </c>
      <c r="I10" s="29" t="s">
        <v>117</v>
      </c>
      <c r="J10" s="3"/>
      <c r="K10" s="4">
        <v>6.5</v>
      </c>
      <c r="L10" s="5">
        <v>2</v>
      </c>
      <c r="M10" s="6">
        <f>PRODUCT(K10/L10)</f>
        <v>3.25</v>
      </c>
      <c r="N10" s="7">
        <f>SUM(J10*(6-6*E14%))</f>
        <v>0</v>
      </c>
      <c r="O10" s="4">
        <v>-0.5</v>
      </c>
      <c r="P10" s="8">
        <f t="shared" si="3"/>
        <v>6</v>
      </c>
    </row>
    <row r="11" spans="1:16" ht="12.75">
      <c r="A11" s="25" t="s">
        <v>118</v>
      </c>
      <c r="B11" s="3"/>
      <c r="C11" s="4">
        <v>5</v>
      </c>
      <c r="D11" s="5">
        <v>2</v>
      </c>
      <c r="E11" s="6">
        <f>PRODUCT(C11/D11)</f>
        <v>2.5</v>
      </c>
      <c r="F11" s="7">
        <f>SUM(B11*(6-6*M14%))</f>
        <v>0</v>
      </c>
      <c r="G11" s="4"/>
      <c r="H11" s="8">
        <f t="shared" si="1"/>
        <v>5</v>
      </c>
      <c r="I11" s="11" t="s">
        <v>119</v>
      </c>
      <c r="J11" s="3"/>
      <c r="K11" s="4">
        <v>6.25</v>
      </c>
      <c r="L11" s="5">
        <v>2</v>
      </c>
      <c r="M11" s="6">
        <f>PRODUCT(K11/L11)</f>
        <v>3.125</v>
      </c>
      <c r="N11" s="7">
        <f>SUM(J11*(6-6*E14%))</f>
        <v>0</v>
      </c>
      <c r="O11" s="4"/>
      <c r="P11" s="8">
        <f t="shared" si="3"/>
        <v>6.25</v>
      </c>
    </row>
    <row r="12" spans="1:16" ht="12.75">
      <c r="A12" s="25" t="s">
        <v>120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121</v>
      </c>
      <c r="J12" s="3">
        <v>1</v>
      </c>
      <c r="K12" s="4">
        <v>6.5</v>
      </c>
      <c r="L12" s="5">
        <v>2</v>
      </c>
      <c r="M12" s="6">
        <f>PRODUCT(K12/L12)</f>
        <v>3.25</v>
      </c>
      <c r="N12" s="7">
        <f>SUM(J12*(6-6*E14%))</f>
        <v>3.855</v>
      </c>
      <c r="O12" s="4"/>
      <c r="P12" s="8">
        <f t="shared" si="3"/>
        <v>10.355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35.75</v>
      </c>
      <c r="G14" s="4"/>
      <c r="H14" s="15">
        <f>SUM(H2:H13)</f>
        <v>65.25</v>
      </c>
      <c r="I14" s="38" t="s">
        <v>101</v>
      </c>
      <c r="J14" s="3"/>
      <c r="K14" s="4"/>
      <c r="M14" s="6">
        <f>SUM(M2:M13)</f>
        <v>45.125</v>
      </c>
      <c r="O14" s="4"/>
      <c r="P14" s="15">
        <f>SUM(P2:P13)</f>
        <v>79.31500000000001</v>
      </c>
    </row>
    <row r="15" spans="1:15" ht="12.75">
      <c r="A15" s="9"/>
      <c r="B15" s="3"/>
      <c r="C15" s="4"/>
      <c r="G15" s="4"/>
      <c r="H15" s="8">
        <f>PRODUCT((H8*(K3-6)*5%))</f>
        <v>-0.15000000000000002</v>
      </c>
      <c r="I15" s="9"/>
      <c r="J15" s="3"/>
      <c r="K15" s="4"/>
      <c r="O15" s="4"/>
    </row>
    <row r="16" spans="1:15" ht="12.75">
      <c r="A16" s="27" t="s">
        <v>122</v>
      </c>
      <c r="B16" s="3"/>
      <c r="C16" s="4"/>
      <c r="G16" s="4"/>
      <c r="H16" s="8">
        <f>PRODUCT((H9*(K4-6)*5%))</f>
        <v>-0.14375000000000002</v>
      </c>
      <c r="I16" s="23"/>
      <c r="J16" s="3"/>
      <c r="K16" s="4"/>
      <c r="O16" s="4"/>
    </row>
    <row r="17" spans="1:15" ht="13.5" thickBot="1">
      <c r="A17" s="37" t="s">
        <v>110</v>
      </c>
      <c r="B17" s="3"/>
      <c r="C17" s="4"/>
      <c r="G17" s="4"/>
      <c r="H17" s="8">
        <f>PRODUCT((H6*(K5-6)*5%))</f>
        <v>0.35000000000000003</v>
      </c>
      <c r="I17" s="24"/>
      <c r="J17" s="3"/>
      <c r="K17" s="4"/>
      <c r="O17" s="4"/>
    </row>
    <row r="18" spans="1:16" ht="13.5" thickBot="1">
      <c r="A18" s="24" t="s">
        <v>154</v>
      </c>
      <c r="B18" s="3"/>
      <c r="C18" s="4">
        <v>6.25</v>
      </c>
      <c r="G18" s="4"/>
      <c r="H18" s="8">
        <f>PRODUCT((H11*(K6-6)*5%))</f>
        <v>-0.1875</v>
      </c>
      <c r="I18" s="24"/>
      <c r="J18" s="3"/>
      <c r="K18" s="4"/>
      <c r="O18" s="4"/>
      <c r="P18" s="16">
        <f>SUM(P14-P15-P16-P17)</f>
        <v>79.31500000000001</v>
      </c>
    </row>
    <row r="19" spans="1:15" ht="13.5" thickBot="1">
      <c r="A19" s="25" t="s">
        <v>155</v>
      </c>
      <c r="B19" s="3"/>
      <c r="C19" s="4">
        <v>5.5</v>
      </c>
      <c r="G19" s="4"/>
      <c r="H19" s="8">
        <f>PRODUCT((H7*(K7-6)*5%))</f>
        <v>0.084375</v>
      </c>
      <c r="I19" s="25"/>
      <c r="J19" s="3"/>
      <c r="K19" s="4"/>
      <c r="O19" s="4"/>
    </row>
    <row r="20" spans="1:15" ht="13.5" thickBot="1">
      <c r="A20" s="11"/>
      <c r="B20" s="3"/>
      <c r="C20" s="4"/>
      <c r="G20" s="4"/>
      <c r="H20" s="16">
        <f>SUM(H14-H15-H16-H17-H18-H19)</f>
        <v>65.29687500000001</v>
      </c>
      <c r="I20" s="11"/>
      <c r="J20" s="3"/>
      <c r="K20" s="4"/>
      <c r="O20" s="4"/>
    </row>
    <row r="21" spans="1:9" ht="15">
      <c r="A21" s="21"/>
      <c r="I21" s="21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 t="s">
        <v>123</v>
      </c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 t="s">
        <v>124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 t="s">
        <v>125</v>
      </c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 t="s">
        <v>126</v>
      </c>
      <c r="J26" s="19"/>
      <c r="K26" s="19"/>
      <c r="L26" s="19"/>
      <c r="M26" s="19"/>
      <c r="N26" s="19"/>
      <c r="O26" s="19"/>
      <c r="P26" s="19"/>
    </row>
    <row r="27" spans="1:16" ht="12.75">
      <c r="A27" s="30"/>
      <c r="B27" s="30"/>
      <c r="C27" s="30"/>
      <c r="D27" s="31"/>
      <c r="E27" s="32"/>
      <c r="F27" s="33"/>
      <c r="G27" s="34"/>
      <c r="H27" s="35"/>
      <c r="I27" s="36" t="s">
        <v>127</v>
      </c>
      <c r="J27" s="30"/>
      <c r="K27" s="30"/>
      <c r="L27" s="31"/>
      <c r="M27" s="32"/>
      <c r="N27" s="33"/>
      <c r="O27" s="34"/>
      <c r="P27" s="3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128</v>
      </c>
      <c r="B1" s="1"/>
      <c r="C1" s="1"/>
      <c r="D1" s="1"/>
      <c r="E1" s="1"/>
      <c r="F1" s="1"/>
      <c r="G1" s="1">
        <v>4</v>
      </c>
      <c r="H1" s="1"/>
      <c r="I1" s="1" t="s">
        <v>129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130</v>
      </c>
      <c r="B2" s="3">
        <v>0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131</v>
      </c>
      <c r="J2" s="3">
        <v>1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-0.5</v>
      </c>
      <c r="P2" s="8">
        <f aca="true" t="shared" si="3" ref="P2:P12">SUM(K2+N2+O2)</f>
        <v>5.5</v>
      </c>
    </row>
    <row r="3" spans="1:16" ht="12.75">
      <c r="A3" s="9" t="s">
        <v>132</v>
      </c>
      <c r="B3" s="3">
        <v>1</v>
      </c>
      <c r="C3" s="4">
        <v>7.25</v>
      </c>
      <c r="D3" s="5">
        <v>3</v>
      </c>
      <c r="E3" s="6">
        <f t="shared" si="0"/>
        <v>21.75</v>
      </c>
      <c r="F3" s="7">
        <f>SUM(B3*(6-6*M14%))</f>
        <v>3.2925</v>
      </c>
      <c r="G3" s="4"/>
      <c r="H3" s="8">
        <f t="shared" si="1"/>
        <v>10.5425</v>
      </c>
      <c r="I3" s="28" t="s">
        <v>185</v>
      </c>
      <c r="J3" s="3"/>
      <c r="K3" s="4">
        <v>6.5</v>
      </c>
      <c r="L3" s="5">
        <v>3</v>
      </c>
      <c r="M3" s="6">
        <f t="shared" si="2"/>
        <v>19.5</v>
      </c>
      <c r="N3" s="7">
        <f>SUM(J3*(6-6*E14%))</f>
        <v>0</v>
      </c>
      <c r="O3" s="4"/>
      <c r="P3" s="8">
        <f t="shared" si="3"/>
        <v>6.5</v>
      </c>
    </row>
    <row r="4" spans="1:16" ht="12.75">
      <c r="A4" s="28" t="s">
        <v>183</v>
      </c>
      <c r="B4" s="3"/>
      <c r="C4" s="4">
        <v>6.25</v>
      </c>
      <c r="D4" s="5">
        <v>3</v>
      </c>
      <c r="E4" s="6">
        <f t="shared" si="0"/>
        <v>18.75</v>
      </c>
      <c r="F4" s="7">
        <f>SUM(B4*(6-6*M14%))</f>
        <v>0</v>
      </c>
      <c r="G4" s="4">
        <v>-0.5</v>
      </c>
      <c r="H4" s="8">
        <f t="shared" si="1"/>
        <v>5.75</v>
      </c>
      <c r="I4" s="9" t="s">
        <v>135</v>
      </c>
      <c r="J4" s="3">
        <v>1</v>
      </c>
      <c r="K4" s="4">
        <v>6.5</v>
      </c>
      <c r="L4" s="5">
        <v>3</v>
      </c>
      <c r="M4" s="6">
        <f t="shared" si="2"/>
        <v>19.5</v>
      </c>
      <c r="N4" s="7">
        <f>SUM(J4*(6-6*E14%))</f>
        <v>3.8024999999999998</v>
      </c>
      <c r="O4" s="4"/>
      <c r="P4" s="8">
        <f t="shared" si="3"/>
        <v>10.3025</v>
      </c>
    </row>
    <row r="5" spans="1:16" ht="12.75">
      <c r="A5" s="9" t="s">
        <v>136</v>
      </c>
      <c r="B5" s="3"/>
      <c r="C5" s="4">
        <v>6.75</v>
      </c>
      <c r="D5" s="5">
        <v>3</v>
      </c>
      <c r="E5" s="6">
        <f t="shared" si="0"/>
        <v>20.25</v>
      </c>
      <c r="F5" s="7">
        <f>SUM(B5*(6-6*M14%))</f>
        <v>0</v>
      </c>
      <c r="G5" s="4"/>
      <c r="H5" s="8">
        <f t="shared" si="1"/>
        <v>6.75</v>
      </c>
      <c r="I5" s="9" t="s">
        <v>137</v>
      </c>
      <c r="J5" s="3"/>
      <c r="K5" s="4">
        <v>6.75</v>
      </c>
      <c r="L5" s="5">
        <v>3</v>
      </c>
      <c r="M5" s="6">
        <f t="shared" si="2"/>
        <v>20.25</v>
      </c>
      <c r="N5" s="7">
        <f>SUM(J5*(6-6*E14%))</f>
        <v>0</v>
      </c>
      <c r="O5" s="4"/>
      <c r="P5" s="8">
        <f t="shared" si="3"/>
        <v>6.75</v>
      </c>
    </row>
    <row r="6" spans="1:16" ht="12.75">
      <c r="A6" s="10" t="s">
        <v>138</v>
      </c>
      <c r="B6" s="3"/>
      <c r="C6" s="4">
        <v>5.25</v>
      </c>
      <c r="D6" s="5">
        <v>2</v>
      </c>
      <c r="E6" s="6">
        <f t="shared" si="0"/>
        <v>10.5</v>
      </c>
      <c r="F6" s="7">
        <f>SUM(B6*(6-6*M14%))</f>
        <v>0</v>
      </c>
      <c r="G6" s="4"/>
      <c r="H6" s="8">
        <f t="shared" si="1"/>
        <v>5.25</v>
      </c>
      <c r="I6" s="9" t="s">
        <v>139</v>
      </c>
      <c r="J6" s="3"/>
      <c r="K6" s="4">
        <v>6.25</v>
      </c>
      <c r="L6" s="5">
        <v>3</v>
      </c>
      <c r="M6" s="6">
        <f t="shared" si="2"/>
        <v>18.75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10" t="s">
        <v>140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141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142</v>
      </c>
      <c r="B8" s="3"/>
      <c r="C8" s="4">
        <v>6.75</v>
      </c>
      <c r="D8" s="5">
        <v>2</v>
      </c>
      <c r="E8" s="6">
        <f t="shared" si="0"/>
        <v>13.5</v>
      </c>
      <c r="F8" s="7">
        <f>SUM(B8*(6-6*M14%))</f>
        <v>0</v>
      </c>
      <c r="G8" s="4"/>
      <c r="H8" s="8">
        <f t="shared" si="1"/>
        <v>6.75</v>
      </c>
      <c r="I8" s="10" t="s">
        <v>143</v>
      </c>
      <c r="J8" s="3"/>
      <c r="K8" s="4">
        <v>4.75</v>
      </c>
      <c r="L8" s="5">
        <v>2</v>
      </c>
      <c r="M8" s="6">
        <f t="shared" si="2"/>
        <v>9.5</v>
      </c>
      <c r="N8" s="7">
        <f>SUM(J8*(6-6*E14%))</f>
        <v>0</v>
      </c>
      <c r="O8" s="4"/>
      <c r="P8" s="8">
        <f t="shared" si="3"/>
        <v>4.75</v>
      </c>
    </row>
    <row r="9" spans="1:16" ht="12.75">
      <c r="A9" s="10" t="s">
        <v>144</v>
      </c>
      <c r="B9" s="3"/>
      <c r="C9" s="4">
        <v>7</v>
      </c>
      <c r="D9" s="5">
        <v>2</v>
      </c>
      <c r="E9" s="6">
        <f t="shared" si="0"/>
        <v>14</v>
      </c>
      <c r="F9" s="7">
        <f>SUM(B9*(6-6*M14%))</f>
        <v>0</v>
      </c>
      <c r="G9" s="4">
        <v>-0.5</v>
      </c>
      <c r="H9" s="8">
        <f t="shared" si="1"/>
        <v>6.5</v>
      </c>
      <c r="I9" s="10" t="s">
        <v>145</v>
      </c>
      <c r="J9" s="3"/>
      <c r="K9" s="4">
        <v>6.25</v>
      </c>
      <c r="L9" s="5">
        <v>2</v>
      </c>
      <c r="M9" s="6">
        <f>PRODUCT(K9:L9)</f>
        <v>12.5</v>
      </c>
      <c r="N9" s="7">
        <f>SUM(J9*(6-6*E14%))</f>
        <v>0</v>
      </c>
      <c r="O9" s="4"/>
      <c r="P9" s="8">
        <f t="shared" si="3"/>
        <v>6.25</v>
      </c>
    </row>
    <row r="10" spans="1:16" ht="12.75">
      <c r="A10" s="11" t="s">
        <v>146</v>
      </c>
      <c r="B10" s="3">
        <v>2</v>
      </c>
      <c r="C10" s="4">
        <v>7.5</v>
      </c>
      <c r="D10" s="5">
        <v>2</v>
      </c>
      <c r="E10" s="6">
        <f>PRODUCT(C10/D10)</f>
        <v>3.75</v>
      </c>
      <c r="F10" s="7">
        <f>SUM(B10*(6-6*M14%))</f>
        <v>6.585</v>
      </c>
      <c r="G10" s="4"/>
      <c r="H10" s="8">
        <f t="shared" si="1"/>
        <v>14.085</v>
      </c>
      <c r="I10" s="10" t="s">
        <v>147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11" t="s">
        <v>148</v>
      </c>
      <c r="B11" s="3"/>
      <c r="C11" s="4">
        <v>6.25</v>
      </c>
      <c r="D11" s="5">
        <v>2</v>
      </c>
      <c r="E11" s="6">
        <f>PRODUCT(C11/D11)</f>
        <v>3.125</v>
      </c>
      <c r="F11" s="7">
        <f>SUM(B11*(6-6*M14%))</f>
        <v>0</v>
      </c>
      <c r="G11" s="4">
        <v>-0.5</v>
      </c>
      <c r="H11" s="8">
        <f t="shared" si="1"/>
        <v>5.75</v>
      </c>
      <c r="I11" s="11" t="s">
        <v>149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11" t="s">
        <v>150</v>
      </c>
      <c r="B12" s="3"/>
      <c r="C12" s="4">
        <v>5</v>
      </c>
      <c r="D12" s="5">
        <v>2</v>
      </c>
      <c r="E12" s="6">
        <f>PRODUCT(C12/D12)</f>
        <v>2.5</v>
      </c>
      <c r="F12" s="7">
        <f>SUM(B12*(6-6*M14%))</f>
        <v>0</v>
      </c>
      <c r="G12" s="4"/>
      <c r="H12" s="8">
        <f t="shared" si="1"/>
        <v>5</v>
      </c>
      <c r="I12" s="11" t="s">
        <v>151</v>
      </c>
      <c r="J12" s="3"/>
      <c r="K12" s="4">
        <v>5.25</v>
      </c>
      <c r="L12" s="5">
        <v>2</v>
      </c>
      <c r="M12" s="6">
        <f>PRODUCT(K12/L12)</f>
        <v>2.625</v>
      </c>
      <c r="N12" s="7">
        <f>SUM(J12*(6-6*E14%))</f>
        <v>0</v>
      </c>
      <c r="O12" s="4"/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36.625</v>
      </c>
      <c r="G14" s="4"/>
      <c r="H14" s="15">
        <f>SUM(H2:H13)</f>
        <v>80.6275</v>
      </c>
      <c r="I14" s="2"/>
      <c r="J14" s="3"/>
      <c r="K14" s="4"/>
      <c r="M14" s="6">
        <f>SUM(M2:M13)</f>
        <v>45.125</v>
      </c>
      <c r="O14" s="4"/>
      <c r="P14" s="15">
        <f>SUM(P2:P13)</f>
        <v>69.30250000000001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 t="s">
        <v>184</v>
      </c>
      <c r="J16" s="3"/>
      <c r="K16" s="4"/>
      <c r="O16" s="4"/>
    </row>
    <row r="17" spans="1:15" ht="12.75">
      <c r="A17" s="28" t="s">
        <v>134</v>
      </c>
      <c r="B17" s="3"/>
      <c r="C17" s="4"/>
      <c r="G17" s="4"/>
      <c r="I17" s="28" t="s">
        <v>133</v>
      </c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80.6275</v>
      </c>
      <c r="I19" s="20"/>
      <c r="J19" s="3"/>
      <c r="K19" s="4"/>
      <c r="O19" s="4"/>
      <c r="P19" s="16">
        <f>SUM(P14-P15-P16-P17-P18)</f>
        <v>69.30250000000001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8"/>
      <c r="J33" s="19"/>
      <c r="K33" s="19"/>
      <c r="L33" s="19"/>
      <c r="M33" s="19"/>
      <c r="N33" s="19"/>
      <c r="O33" s="19"/>
      <c r="P33" s="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pcBonifacio</cp:lastModifiedBy>
  <dcterms:created xsi:type="dcterms:W3CDTF">2000-11-04T16:47:07Z</dcterms:created>
  <dcterms:modified xsi:type="dcterms:W3CDTF">2014-04-03T08:17:23Z</dcterms:modified>
  <cp:category/>
  <cp:version/>
  <cp:contentType/>
  <cp:contentStatus/>
</cp:coreProperties>
</file>