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6780" tabRatio="928" activeTab="0"/>
  </bookViews>
  <sheets>
    <sheet name="Rodolfo-Lino" sheetId="1" r:id="rId1"/>
    <sheet name="David-Ugo" sheetId="2" r:id="rId2"/>
    <sheet name="Francesco-Gianni" sheetId="3" r:id="rId3"/>
    <sheet name="Luigi-Marco" sheetId="4" r:id="rId4"/>
    <sheet name="Disco-MarioT" sheetId="5" r:id="rId5"/>
    <sheet name="Mario Bronco-Ugo" sheetId="6" r:id="rId6"/>
  </sheets>
  <definedNames/>
  <calcPr fullCalcOnLoad="1"/>
</workbook>
</file>

<file path=xl/sharedStrings.xml><?xml version="1.0" encoding="utf-8"?>
<sst xmlns="http://schemas.openxmlformats.org/spreadsheetml/2006/main" count="152" uniqueCount="152">
  <si>
    <t>scuffet</t>
  </si>
  <si>
    <t>bonucci</t>
  </si>
  <si>
    <t>caceres</t>
  </si>
  <si>
    <t>jonathan</t>
  </si>
  <si>
    <t>pegolo</t>
  </si>
  <si>
    <t>albiol</t>
  </si>
  <si>
    <t>badu</t>
  </si>
  <si>
    <t>greco</t>
  </si>
  <si>
    <t>vidal</t>
  </si>
  <si>
    <t>allan</t>
  </si>
  <si>
    <t>iturbe</t>
  </si>
  <si>
    <t>mirante</t>
  </si>
  <si>
    <t>pasqual</t>
  </si>
  <si>
    <t>castan</t>
  </si>
  <si>
    <t>lodi</t>
  </si>
  <si>
    <t>candreva</t>
  </si>
  <si>
    <t>nainggolan</t>
  </si>
  <si>
    <t>florenzi</t>
  </si>
  <si>
    <t>icardi</t>
  </si>
  <si>
    <t>gervinho</t>
  </si>
  <si>
    <t>immobile</t>
  </si>
  <si>
    <t>palladino</t>
  </si>
  <si>
    <t>abbiati</t>
  </si>
  <si>
    <t>cuadrado</t>
  </si>
  <si>
    <t>rigoni</t>
  </si>
  <si>
    <t>cigarini</t>
  </si>
  <si>
    <t>bertolacci</t>
  </si>
  <si>
    <t>paloschi</t>
  </si>
  <si>
    <t>sardo</t>
  </si>
  <si>
    <t>maicosuel</t>
  </si>
  <si>
    <t>rossettini</t>
  </si>
  <si>
    <t>handanovic</t>
  </si>
  <si>
    <t>de sanctis</t>
  </si>
  <si>
    <t>darmian</t>
  </si>
  <si>
    <t>danilo</t>
  </si>
  <si>
    <t>konko</t>
  </si>
  <si>
    <t>paletta</t>
  </si>
  <si>
    <t>pirlo</t>
  </si>
  <si>
    <t>romulo</t>
  </si>
  <si>
    <t>denis</t>
  </si>
  <si>
    <t>gilardino</t>
  </si>
  <si>
    <t>toni</t>
  </si>
  <si>
    <t>amauri</t>
  </si>
  <si>
    <t>higuain</t>
  </si>
  <si>
    <t>zaza</t>
  </si>
  <si>
    <t>llorente</t>
  </si>
  <si>
    <t>danilo  &gt;  amauri</t>
  </si>
  <si>
    <t>pale &gt; gila</t>
  </si>
  <si>
    <t>herna</t>
  </si>
  <si>
    <t>maietta</t>
  </si>
  <si>
    <t>bovo</t>
  </si>
  <si>
    <t>pereyra</t>
  </si>
  <si>
    <t>Glik</t>
  </si>
  <si>
    <t>astori</t>
  </si>
  <si>
    <t>novaretti</t>
  </si>
  <si>
    <t>biabiany</t>
  </si>
  <si>
    <t>Luigi/Claudio</t>
  </si>
  <si>
    <t>Marco</t>
  </si>
  <si>
    <t>zapata</t>
  </si>
  <si>
    <t>chiellini</t>
  </si>
  <si>
    <t>wolsky</t>
  </si>
  <si>
    <t>crhistodolpo</t>
  </si>
  <si>
    <t>keita</t>
  </si>
  <si>
    <t>consigli</t>
  </si>
  <si>
    <t>hernrique</t>
  </si>
  <si>
    <t>frey</t>
  </si>
  <si>
    <t>totti</t>
  </si>
  <si>
    <t>avelar</t>
  </si>
  <si>
    <t>keko</t>
  </si>
  <si>
    <t>benassi</t>
  </si>
  <si>
    <t>del grosso</t>
  </si>
  <si>
    <t>de silvestri</t>
  </si>
  <si>
    <t>marchese</t>
  </si>
  <si>
    <t>vecino</t>
  </si>
  <si>
    <t>carmona</t>
  </si>
  <si>
    <t>David</t>
  </si>
  <si>
    <t>Neto</t>
  </si>
  <si>
    <t>Savic</t>
  </si>
  <si>
    <t>Dodò</t>
  </si>
  <si>
    <t>Mustafi</t>
  </si>
  <si>
    <t>Ljaljic</t>
  </si>
  <si>
    <t>Ibraimi</t>
  </si>
  <si>
    <t>Hernanes</t>
  </si>
  <si>
    <t>Bonaventura</t>
  </si>
  <si>
    <t>Sculli</t>
  </si>
  <si>
    <t>Paulinho</t>
  </si>
  <si>
    <t>Cristaldo</t>
  </si>
  <si>
    <t>Gianni</t>
  </si>
  <si>
    <t>Pasqual</t>
  </si>
  <si>
    <t>Cassani</t>
  </si>
  <si>
    <t>Reina</t>
  </si>
  <si>
    <t>Maicon</t>
  </si>
  <si>
    <t>Nagatomo</t>
  </si>
  <si>
    <t>Widmer</t>
  </si>
  <si>
    <t>Yepes</t>
  </si>
  <si>
    <t>Sardo</t>
  </si>
  <si>
    <t>Cerci</t>
  </si>
  <si>
    <t>Isla</t>
  </si>
  <si>
    <t>Berardi</t>
  </si>
  <si>
    <t>Balotelli</t>
  </si>
  <si>
    <t>Gabbiadini</t>
  </si>
  <si>
    <t>Telmi</t>
  </si>
  <si>
    <t>Bardi</t>
  </si>
  <si>
    <t>Antonelli</t>
  </si>
  <si>
    <t>Radu</t>
  </si>
  <si>
    <t>Heurtaux</t>
  </si>
  <si>
    <t>Hamsik</t>
  </si>
  <si>
    <t>Ambrosini</t>
  </si>
  <si>
    <t>Cassano</t>
  </si>
  <si>
    <t>Matri</t>
  </si>
  <si>
    <t>Ibarbo</t>
  </si>
  <si>
    <t>Gonzalez</t>
  </si>
  <si>
    <t>Perin</t>
  </si>
  <si>
    <t>Cannavaro</t>
  </si>
  <si>
    <t>Romagnoli</t>
  </si>
  <si>
    <t>Rami</t>
  </si>
  <si>
    <t>Ekdal</t>
  </si>
  <si>
    <t>Ledesma</t>
  </si>
  <si>
    <t>Kaka</t>
  </si>
  <si>
    <t>Tevez</t>
  </si>
  <si>
    <t>Floccari</t>
  </si>
  <si>
    <t>Mexes</t>
  </si>
  <si>
    <t>Missiroli</t>
  </si>
  <si>
    <t>Ismaele</t>
  </si>
  <si>
    <t>Tomovic</t>
  </si>
  <si>
    <t>Ranocchia</t>
  </si>
  <si>
    <t>Dzemaili</t>
  </si>
  <si>
    <t>Estigarribia</t>
  </si>
  <si>
    <t>B. Valero</t>
  </si>
  <si>
    <t>Pjanic</t>
  </si>
  <si>
    <t>Destro</t>
  </si>
  <si>
    <t>Buffon</t>
  </si>
  <si>
    <t>Gonz Rodriguez</t>
  </si>
  <si>
    <t>Barreintos</t>
  </si>
  <si>
    <t>?la banana ti entra</t>
  </si>
  <si>
    <t>Agazzi</t>
  </si>
  <si>
    <t>Lichsteiner</t>
  </si>
  <si>
    <t>Portanova</t>
  </si>
  <si>
    <t>Biava</t>
  </si>
  <si>
    <t>Asamoah</t>
  </si>
  <si>
    <t>Pogba</t>
  </si>
  <si>
    <t>Guarin</t>
  </si>
  <si>
    <t>Cossu</t>
  </si>
  <si>
    <t>Palacio</t>
  </si>
  <si>
    <t>Callejon</t>
  </si>
  <si>
    <t>Okaka</t>
  </si>
  <si>
    <t>Mario B (come banana)</t>
  </si>
  <si>
    <t>Rodolfo</t>
  </si>
  <si>
    <t>Lino</t>
  </si>
  <si>
    <t>Ugo (doveva vincere il campionato)</t>
  </si>
  <si>
    <t>Francesco (continua a piangere</t>
  </si>
  <si>
    <t>Sandro (arrivo nei 5)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</si>
</sst>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62">
    <font>
      <sz val="10"/>
      <name val="Arial"/>
      <family val="0"/>
    </font>
    <font>
      <b/>
      <sz val="16"/>
      <color indexed="42"/>
      <name val="Comic Sans MS"/>
      <family val="4"/>
    </font>
    <font>
      <b/>
      <sz val="10"/>
      <color indexed="42"/>
      <name val="Bookman Old Style"/>
      <family val="1"/>
    </font>
    <font>
      <sz val="10"/>
      <color indexed="60"/>
      <name val="Arial"/>
      <family val="2"/>
    </font>
    <font>
      <sz val="10"/>
      <color indexed="12"/>
      <name val="Arial"/>
      <family val="2"/>
    </font>
    <font>
      <sz val="10"/>
      <color indexed="53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8"/>
      <name val="Arial"/>
      <family val="2"/>
    </font>
    <font>
      <b/>
      <sz val="10"/>
      <color indexed="8"/>
      <name val="Bookman Old Style"/>
      <family val="1"/>
    </font>
    <font>
      <b/>
      <sz val="10"/>
      <color indexed="14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name val="Bookman Old Style"/>
      <family val="1"/>
    </font>
    <font>
      <sz val="10"/>
      <color indexed="10"/>
      <name val="Arial"/>
      <family val="2"/>
    </font>
    <font>
      <b/>
      <sz val="10"/>
      <color indexed="13"/>
      <name val="Bookman Old Style"/>
      <family val="1"/>
    </font>
    <font>
      <b/>
      <sz val="10"/>
      <color indexed="13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0"/>
      <color indexed="15"/>
      <name val="Bookman Old Style"/>
      <family val="1"/>
    </font>
    <font>
      <b/>
      <sz val="10"/>
      <color indexed="62"/>
      <name val="Bookman Old Style"/>
      <family val="1"/>
    </font>
    <font>
      <b/>
      <sz val="10"/>
      <color indexed="10"/>
      <name val="Bookman Old Style"/>
      <family val="1"/>
    </font>
    <font>
      <b/>
      <sz val="10"/>
      <color indexed="30"/>
      <name val="Bookman Old Style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0"/>
      <color rgb="FF00FFFF"/>
      <name val="Bookman Old Style"/>
      <family val="1"/>
    </font>
    <font>
      <b/>
      <sz val="10"/>
      <color theme="3" tint="0.39998000860214233"/>
      <name val="Bookman Old Style"/>
      <family val="1"/>
    </font>
    <font>
      <b/>
      <sz val="10"/>
      <color rgb="FFFF0000"/>
      <name val="Bookman Old Style"/>
      <family val="1"/>
    </font>
    <font>
      <b/>
      <sz val="10"/>
      <color theme="4" tint="0.39998000860214233"/>
      <name val="Bookman Old Style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1" applyNumberFormat="0" applyAlignment="0" applyProtection="0"/>
    <xf numFmtId="0" fontId="44" fillId="0" borderId="2" applyNumberFormat="0" applyFill="0" applyAlignment="0" applyProtection="0"/>
    <xf numFmtId="0" fontId="45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6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0" fontId="48" fillId="20" borderId="5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31" borderId="0" applyNumberFormat="0" applyBorder="0" applyAlignment="0" applyProtection="0"/>
    <xf numFmtId="0" fontId="57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2" fillId="34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35" borderId="0" xfId="0" applyFont="1" applyFill="1" applyAlignment="1">
      <alignment/>
    </xf>
    <xf numFmtId="0" fontId="2" fillId="36" borderId="0" xfId="0" applyFont="1" applyFill="1" applyAlignment="1">
      <alignment/>
    </xf>
    <xf numFmtId="0" fontId="9" fillId="37" borderId="0" xfId="0" applyFont="1" applyFill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38" borderId="11" xfId="0" applyFont="1" applyFill="1" applyBorder="1" applyAlignment="1">
      <alignment/>
    </xf>
    <xf numFmtId="0" fontId="14" fillId="0" borderId="0" xfId="0" applyFont="1" applyAlignment="1">
      <alignment/>
    </xf>
    <xf numFmtId="0" fontId="15" fillId="39" borderId="0" xfId="0" applyFont="1" applyFill="1" applyAlignment="1">
      <alignment/>
    </xf>
    <xf numFmtId="0" fontId="16" fillId="39" borderId="0" xfId="0" applyFont="1" applyFill="1" applyAlignment="1">
      <alignment/>
    </xf>
    <xf numFmtId="0" fontId="9" fillId="40" borderId="0" xfId="0" applyFont="1" applyFill="1" applyAlignment="1">
      <alignment/>
    </xf>
    <xf numFmtId="0" fontId="19" fillId="37" borderId="0" xfId="0" applyFont="1" applyFill="1" applyAlignment="1">
      <alignment/>
    </xf>
    <xf numFmtId="0" fontId="13" fillId="0" borderId="0" xfId="0" applyFont="1" applyAlignment="1">
      <alignment/>
    </xf>
    <xf numFmtId="0" fontId="58" fillId="36" borderId="0" xfId="0" applyFont="1" applyFill="1" applyAlignment="1">
      <alignment/>
    </xf>
    <xf numFmtId="0" fontId="59" fillId="35" borderId="0" xfId="0" applyFont="1" applyFill="1" applyAlignment="1">
      <alignment/>
    </xf>
    <xf numFmtId="0" fontId="60" fillId="37" borderId="0" xfId="0" applyFont="1" applyFill="1" applyAlignment="1">
      <alignment/>
    </xf>
    <xf numFmtId="0" fontId="60" fillId="34" borderId="0" xfId="0" applyFont="1" applyFill="1" applyAlignment="1">
      <alignment/>
    </xf>
    <xf numFmtId="0" fontId="19" fillId="35" borderId="0" xfId="0" applyFont="1" applyFill="1" applyAlignment="1">
      <alignment/>
    </xf>
    <xf numFmtId="0" fontId="61" fillId="37" borderId="0" xfId="0" applyFont="1" applyFill="1" applyAlignment="1">
      <alignment/>
    </xf>
    <xf numFmtId="0" fontId="61" fillId="35" borderId="0" xfId="0" applyFont="1" applyFill="1" applyAlignment="1">
      <alignment/>
    </xf>
    <xf numFmtId="0" fontId="61" fillId="36" borderId="0" xfId="0" applyFont="1" applyFill="1" applyAlignment="1">
      <alignment/>
    </xf>
    <xf numFmtId="0" fontId="1" fillId="33" borderId="10" xfId="0" applyFont="1" applyFill="1" applyBorder="1" applyAlignment="1">
      <alignment horizontal="center" vertical="top" wrapText="1"/>
    </xf>
    <xf numFmtId="0" fontId="1" fillId="33" borderId="10" xfId="0" applyFont="1" applyFill="1" applyBorder="1" applyAlignment="1">
      <alignment vertical="top" wrapText="1"/>
    </xf>
    <xf numFmtId="0" fontId="0" fillId="0" borderId="10" xfId="0" applyBorder="1" applyAlignment="1">
      <alignment vertical="top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="120" zoomScaleNormal="120" workbookViewId="0" topLeftCell="A1">
      <selection activeCell="I2" sqref="I2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147</v>
      </c>
      <c r="B1" s="1"/>
      <c r="C1" s="1"/>
      <c r="D1" s="1"/>
      <c r="E1" s="1"/>
      <c r="F1" s="1"/>
      <c r="G1" s="1">
        <v>1</v>
      </c>
      <c r="H1" s="1"/>
      <c r="I1" s="1" t="s">
        <v>148</v>
      </c>
      <c r="J1" s="1"/>
      <c r="K1" s="1"/>
      <c r="L1" s="1"/>
      <c r="M1" s="1"/>
      <c r="N1" s="1"/>
      <c r="O1" s="1">
        <v>4</v>
      </c>
      <c r="P1" s="1"/>
    </row>
    <row r="2" spans="1:16" ht="12.75">
      <c r="A2" s="2" t="s">
        <v>0</v>
      </c>
      <c r="B2" s="3"/>
      <c r="C2" s="4">
        <v>8</v>
      </c>
      <c r="D2" s="5">
        <v>6</v>
      </c>
      <c r="E2" s="6">
        <f aca="true" t="shared" si="0" ref="E2:E9">PRODUCT(C2:D2)</f>
        <v>48</v>
      </c>
      <c r="G2" s="4">
        <v>-0.5</v>
      </c>
      <c r="H2" s="8">
        <f aca="true" t="shared" si="1" ref="H2:H12">SUM(C2+F2+G2)</f>
        <v>7.5</v>
      </c>
      <c r="I2" s="2" t="s">
        <v>63</v>
      </c>
      <c r="J2" s="3"/>
      <c r="K2" s="4">
        <v>6</v>
      </c>
      <c r="L2" s="5">
        <v>6</v>
      </c>
      <c r="M2" s="6">
        <f aca="true" t="shared" si="2" ref="M2:M8">PRODUCT(K2:L2)</f>
        <v>36</v>
      </c>
      <c r="O2" s="4">
        <f>SUM(J2*(-0.5))</f>
        <v>0</v>
      </c>
      <c r="P2" s="8">
        <f aca="true" t="shared" si="3" ref="P2:P12">SUM(K2+N2+O2)</f>
        <v>6</v>
      </c>
    </row>
    <row r="3" spans="1:16" ht="12.75">
      <c r="A3" s="9" t="s">
        <v>1</v>
      </c>
      <c r="B3" s="3"/>
      <c r="C3" s="4">
        <v>6.5</v>
      </c>
      <c r="D3" s="5">
        <v>3</v>
      </c>
      <c r="E3" s="6">
        <f t="shared" si="0"/>
        <v>19.5</v>
      </c>
      <c r="F3" s="7">
        <f>SUM(B3*(6-6*M14%))</f>
        <v>0</v>
      </c>
      <c r="G3" s="4"/>
      <c r="H3" s="8">
        <f t="shared" si="1"/>
        <v>6.5</v>
      </c>
      <c r="I3" s="9" t="s">
        <v>64</v>
      </c>
      <c r="J3" s="3">
        <v>1</v>
      </c>
      <c r="K3" s="4">
        <v>6.75</v>
      </c>
      <c r="L3" s="5">
        <v>3</v>
      </c>
      <c r="M3" s="6">
        <f t="shared" si="2"/>
        <v>20.25</v>
      </c>
      <c r="N3" s="7">
        <f>SUM(J3*(6-6*E14%))</f>
        <v>2.82</v>
      </c>
      <c r="O3" s="4"/>
      <c r="P3" s="8">
        <f t="shared" si="3"/>
        <v>9.57</v>
      </c>
    </row>
    <row r="4" spans="1:16" ht="12.75">
      <c r="A4" s="9" t="s">
        <v>59</v>
      </c>
      <c r="B4" s="3"/>
      <c r="C4" s="4">
        <v>6.25</v>
      </c>
      <c r="D4" s="5">
        <v>3</v>
      </c>
      <c r="E4" s="6">
        <f t="shared" si="0"/>
        <v>18.75</v>
      </c>
      <c r="F4" s="7">
        <f>SUM(B4*(6-6*M14%))</f>
        <v>0</v>
      </c>
      <c r="G4" s="4"/>
      <c r="H4" s="8">
        <f t="shared" si="1"/>
        <v>6.25</v>
      </c>
      <c r="I4" s="9" t="s">
        <v>70</v>
      </c>
      <c r="J4" s="3"/>
      <c r="K4" s="4">
        <v>6.25</v>
      </c>
      <c r="L4" s="5">
        <v>3</v>
      </c>
      <c r="M4" s="6">
        <f t="shared" si="2"/>
        <v>18.75</v>
      </c>
      <c r="N4" s="7">
        <f>SUM(J4*(6-6*E14%))</f>
        <v>0</v>
      </c>
      <c r="O4" s="4"/>
      <c r="P4" s="8">
        <f t="shared" si="3"/>
        <v>6.25</v>
      </c>
    </row>
    <row r="5" spans="1:16" ht="12.75">
      <c r="A5" s="9" t="s">
        <v>2</v>
      </c>
      <c r="B5" s="3"/>
      <c r="C5" s="4">
        <v>6.25</v>
      </c>
      <c r="D5" s="5">
        <v>3</v>
      </c>
      <c r="E5" s="6">
        <f t="shared" si="0"/>
        <v>18.75</v>
      </c>
      <c r="F5" s="7">
        <f>SUM(B5*(6-6*M14%))</f>
        <v>0</v>
      </c>
      <c r="G5" s="4"/>
      <c r="H5" s="8">
        <f t="shared" si="1"/>
        <v>6.25</v>
      </c>
      <c r="I5" s="9" t="s">
        <v>65</v>
      </c>
      <c r="J5" s="3"/>
      <c r="K5" s="4">
        <v>6</v>
      </c>
      <c r="L5" s="5">
        <v>3</v>
      </c>
      <c r="M5" s="6">
        <f t="shared" si="2"/>
        <v>18</v>
      </c>
      <c r="N5" s="7">
        <f>SUM(J5*(6-6*E14%))</f>
        <v>0</v>
      </c>
      <c r="O5" s="4"/>
      <c r="P5" s="8">
        <f t="shared" si="3"/>
        <v>6</v>
      </c>
    </row>
    <row r="6" spans="1:16" ht="12.75">
      <c r="A6" s="9" t="s">
        <v>3</v>
      </c>
      <c r="B6" s="3"/>
      <c r="C6" s="4">
        <v>6.25</v>
      </c>
      <c r="D6" s="5">
        <v>3</v>
      </c>
      <c r="E6" s="6">
        <f t="shared" si="0"/>
        <v>18.75</v>
      </c>
      <c r="F6" s="7">
        <f>SUM(B6*(6-6*M14%))</f>
        <v>0</v>
      </c>
      <c r="G6" s="4"/>
      <c r="H6" s="8">
        <f t="shared" si="1"/>
        <v>6.25</v>
      </c>
      <c r="I6" s="10" t="s">
        <v>69</v>
      </c>
      <c r="J6" s="3"/>
      <c r="K6" s="4">
        <v>5.5</v>
      </c>
      <c r="L6" s="5">
        <v>2</v>
      </c>
      <c r="M6" s="6">
        <f t="shared" si="2"/>
        <v>11</v>
      </c>
      <c r="N6" s="7">
        <f>SUM(J6*(6-6*E14%))</f>
        <v>0</v>
      </c>
      <c r="O6" s="4"/>
      <c r="P6" s="8">
        <f t="shared" si="3"/>
        <v>5.5</v>
      </c>
    </row>
    <row r="7" spans="1:16" ht="12.75">
      <c r="A7" s="24" t="s">
        <v>67</v>
      </c>
      <c r="B7" s="3"/>
      <c r="C7" s="4">
        <v>6.25</v>
      </c>
      <c r="D7" s="5">
        <v>3</v>
      </c>
      <c r="E7" s="6">
        <f t="shared" si="0"/>
        <v>18.75</v>
      </c>
      <c r="F7" s="7">
        <f>SUM(B7*(6-6*M14%))</f>
        <v>0</v>
      </c>
      <c r="G7" s="4">
        <v>-0.5</v>
      </c>
      <c r="H7" s="8">
        <f t="shared" si="1"/>
        <v>5.75</v>
      </c>
      <c r="I7" s="10" t="s">
        <v>23</v>
      </c>
      <c r="J7" s="3"/>
      <c r="K7" s="4">
        <v>5</v>
      </c>
      <c r="L7" s="5">
        <v>2</v>
      </c>
      <c r="M7" s="6">
        <f t="shared" si="2"/>
        <v>10</v>
      </c>
      <c r="N7" s="7">
        <f>SUM(J7*(6-6*E14%))</f>
        <v>0</v>
      </c>
      <c r="O7" s="4"/>
      <c r="P7" s="8">
        <f t="shared" si="3"/>
        <v>5</v>
      </c>
    </row>
    <row r="8" spans="1:16" ht="12.75">
      <c r="A8" s="10" t="s">
        <v>60</v>
      </c>
      <c r="B8" s="3"/>
      <c r="C8" s="4">
        <v>5.5</v>
      </c>
      <c r="D8" s="5">
        <v>2</v>
      </c>
      <c r="E8" s="6">
        <f t="shared" si="0"/>
        <v>11</v>
      </c>
      <c r="F8" s="7">
        <f>SUM(B8*(6-6*M14%))</f>
        <v>0</v>
      </c>
      <c r="G8" s="4"/>
      <c r="H8" s="8">
        <f t="shared" si="1"/>
        <v>5.5</v>
      </c>
      <c r="I8" s="10" t="s">
        <v>26</v>
      </c>
      <c r="J8" s="3"/>
      <c r="K8" s="4">
        <v>6.25</v>
      </c>
      <c r="L8" s="5">
        <v>2</v>
      </c>
      <c r="M8" s="6">
        <f t="shared" si="2"/>
        <v>12.5</v>
      </c>
      <c r="N8" s="7">
        <f>SUM(J8*(6-6*E14%))</f>
        <v>0</v>
      </c>
      <c r="O8" s="4"/>
      <c r="P8" s="8">
        <f t="shared" si="3"/>
        <v>6.25</v>
      </c>
    </row>
    <row r="9" spans="1:16" ht="12.75">
      <c r="A9" s="10" t="s">
        <v>61</v>
      </c>
      <c r="B9" s="3"/>
      <c r="C9" s="4">
        <v>5.25</v>
      </c>
      <c r="D9" s="5">
        <v>2</v>
      </c>
      <c r="E9" s="6">
        <f t="shared" si="0"/>
        <v>10.5</v>
      </c>
      <c r="F9" s="7">
        <f>SUM(B9*(6-6*M14%))</f>
        <v>0</v>
      </c>
      <c r="G9" s="4"/>
      <c r="H9" s="8">
        <f t="shared" si="1"/>
        <v>5.25</v>
      </c>
      <c r="I9" s="10" t="s">
        <v>24</v>
      </c>
      <c r="J9" s="3">
        <v>1</v>
      </c>
      <c r="K9" s="4">
        <v>7</v>
      </c>
      <c r="L9" s="5">
        <v>2</v>
      </c>
      <c r="M9" s="6">
        <f>PRODUCT(K9:L9)</f>
        <v>14</v>
      </c>
      <c r="N9" s="7">
        <f>SUM(J9*(6-6*E14%))</f>
        <v>2.82</v>
      </c>
      <c r="O9" s="4">
        <v>-0.5</v>
      </c>
      <c r="P9" s="8">
        <f t="shared" si="3"/>
        <v>9.32</v>
      </c>
    </row>
    <row r="10" spans="1:16" ht="12.75">
      <c r="A10" s="28" t="s">
        <v>10</v>
      </c>
      <c r="B10" s="3"/>
      <c r="C10" s="4">
        <v>6.25</v>
      </c>
      <c r="D10" s="5">
        <v>2</v>
      </c>
      <c r="E10" s="6">
        <f>PRODUCT(C10/D10)</f>
        <v>3.125</v>
      </c>
      <c r="F10" s="7">
        <f>SUM(B10*(6-6*M14%))</f>
        <v>0</v>
      </c>
      <c r="G10" s="4"/>
      <c r="H10" s="8">
        <f t="shared" si="1"/>
        <v>6.25</v>
      </c>
      <c r="I10" s="23" t="s">
        <v>25</v>
      </c>
      <c r="J10" s="3"/>
      <c r="K10" s="4">
        <v>6.75</v>
      </c>
      <c r="L10" s="5">
        <v>2</v>
      </c>
      <c r="M10" s="6">
        <f>PRODUCT(K10:L10)</f>
        <v>13.5</v>
      </c>
      <c r="N10" s="7">
        <f>SUM(J10*(6-6*E14%))</f>
        <v>0</v>
      </c>
      <c r="O10" s="4"/>
      <c r="P10" s="8">
        <f t="shared" si="3"/>
        <v>6.75</v>
      </c>
    </row>
    <row r="11" spans="1:16" ht="12.75">
      <c r="A11" s="28" t="s">
        <v>68</v>
      </c>
      <c r="B11" s="3"/>
      <c r="C11" s="4">
        <v>6.25</v>
      </c>
      <c r="D11" s="5">
        <v>2</v>
      </c>
      <c r="E11" s="6">
        <f>PRODUCT(C11/D11)</f>
        <v>3.125</v>
      </c>
      <c r="F11" s="7">
        <f>SUM(B11*(6-6*M14%))</f>
        <v>0</v>
      </c>
      <c r="G11" s="4">
        <v>-0.5</v>
      </c>
      <c r="H11" s="8">
        <f t="shared" si="1"/>
        <v>5.75</v>
      </c>
      <c r="I11" s="11" t="s">
        <v>66</v>
      </c>
      <c r="J11" s="3"/>
      <c r="K11" s="4">
        <v>5.75</v>
      </c>
      <c r="L11" s="5">
        <v>2</v>
      </c>
      <c r="M11" s="6">
        <f>PRODUCT(K11/L11)</f>
        <v>2.875</v>
      </c>
      <c r="N11" s="7">
        <f>SUM(J11*(6-6*E14%))</f>
        <v>0</v>
      </c>
      <c r="O11" s="4"/>
      <c r="P11" s="8">
        <f t="shared" si="3"/>
        <v>5.75</v>
      </c>
    </row>
    <row r="12" spans="1:16" ht="12.75">
      <c r="A12" s="11" t="s">
        <v>62</v>
      </c>
      <c r="B12" s="3"/>
      <c r="C12" s="4">
        <v>5.5</v>
      </c>
      <c r="D12" s="5">
        <v>2</v>
      </c>
      <c r="E12" s="6">
        <f>PRODUCT(C12/D12)</f>
        <v>2.75</v>
      </c>
      <c r="F12" s="7">
        <f>SUM(B12*(6-6*M14%))</f>
        <v>0</v>
      </c>
      <c r="G12" s="4"/>
      <c r="H12" s="8">
        <f t="shared" si="1"/>
        <v>5.5</v>
      </c>
      <c r="I12" s="11" t="s">
        <v>27</v>
      </c>
      <c r="J12" s="3">
        <v>2</v>
      </c>
      <c r="K12" s="4">
        <v>7.75</v>
      </c>
      <c r="L12" s="5">
        <v>2</v>
      </c>
      <c r="M12" s="6">
        <f>PRODUCT(K12/L12)</f>
        <v>3.875</v>
      </c>
      <c r="N12" s="7">
        <f>SUM(J12*(6-6*E14%))</f>
        <v>5.64</v>
      </c>
      <c r="O12" s="4"/>
      <c r="P12" s="8">
        <f t="shared" si="3"/>
        <v>13.39</v>
      </c>
    </row>
    <row r="13" spans="1:16" ht="12.75">
      <c r="A13" s="12"/>
      <c r="B13" s="3"/>
      <c r="C13" s="4"/>
      <c r="E13" s="6">
        <v>-120</v>
      </c>
      <c r="G13" s="4"/>
      <c r="H13" s="13"/>
      <c r="I13" s="14"/>
      <c r="J13" s="3"/>
      <c r="K13" s="4"/>
      <c r="M13" s="6">
        <v>-120</v>
      </c>
      <c r="O13" s="4"/>
      <c r="P13" s="13"/>
    </row>
    <row r="14" spans="1:16" ht="12.75">
      <c r="A14" s="2"/>
      <c r="B14" s="3"/>
      <c r="C14" s="4"/>
      <c r="E14" s="6">
        <f>SUM(E2:E13)</f>
        <v>53</v>
      </c>
      <c r="G14" s="4"/>
      <c r="H14" s="15">
        <f>SUM(H2:H13)</f>
        <v>66.75</v>
      </c>
      <c r="I14" s="2"/>
      <c r="J14" s="3"/>
      <c r="K14" s="4"/>
      <c r="M14" s="6">
        <f>SUM(M2:M13)</f>
        <v>40.75</v>
      </c>
      <c r="O14" s="4"/>
      <c r="P14" s="15">
        <f>SUM(P2:P13)</f>
        <v>79.78</v>
      </c>
    </row>
    <row r="15" spans="1:15" ht="12.75">
      <c r="A15" s="9"/>
      <c r="B15" s="3"/>
      <c r="C15" s="4"/>
      <c r="G15" s="4"/>
      <c r="I15" s="9"/>
      <c r="J15" s="3"/>
      <c r="K15" s="4"/>
      <c r="O15" s="4"/>
    </row>
    <row r="16" spans="1:15" ht="12.75">
      <c r="A16" s="24" t="s">
        <v>28</v>
      </c>
      <c r="B16" s="3"/>
      <c r="C16" s="4"/>
      <c r="G16" s="4"/>
      <c r="I16" s="9"/>
      <c r="J16" s="3"/>
      <c r="K16" s="4"/>
      <c r="O16" s="4"/>
    </row>
    <row r="17" spans="1:15" ht="12.75">
      <c r="A17" s="10"/>
      <c r="B17" s="3"/>
      <c r="C17" s="4"/>
      <c r="G17" s="4"/>
      <c r="I17" s="23" t="s">
        <v>29</v>
      </c>
      <c r="J17" s="3"/>
      <c r="K17" s="4"/>
      <c r="O17" s="4"/>
    </row>
    <row r="18" spans="1:15" ht="13.5" thickBot="1">
      <c r="A18" s="10"/>
      <c r="B18" s="3"/>
      <c r="C18" s="4"/>
      <c r="G18" s="4"/>
      <c r="I18" s="10"/>
      <c r="J18" s="3"/>
      <c r="K18" s="4"/>
      <c r="O18" s="4"/>
    </row>
    <row r="19" spans="1:15" ht="13.5" thickBot="1">
      <c r="A19" s="11"/>
      <c r="B19" s="3"/>
      <c r="C19" s="4"/>
      <c r="G19" s="4"/>
      <c r="H19" s="16">
        <f>SUM(H14-H15-H16-H17-H18)</f>
        <v>66.75</v>
      </c>
      <c r="I19" s="11"/>
      <c r="J19" s="3"/>
      <c r="K19" s="4"/>
      <c r="O19" s="4"/>
    </row>
    <row r="20" spans="1:16" ht="13.5" thickBot="1">
      <c r="A20" s="11"/>
      <c r="B20" s="3"/>
      <c r="C20" s="4"/>
      <c r="G20" s="4"/>
      <c r="I20" s="11"/>
      <c r="J20" s="3"/>
      <c r="K20" s="4"/>
      <c r="O20" s="4"/>
      <c r="P20" s="16">
        <f>SUM(P14-P15-P16-P17-P18-P19)</f>
        <v>79.78</v>
      </c>
    </row>
    <row r="21" spans="1:9" ht="15">
      <c r="A21" s="22"/>
      <c r="I21" s="22"/>
    </row>
    <row r="22" spans="1:16" ht="12.75">
      <c r="A22" s="18"/>
      <c r="B22" s="19"/>
      <c r="C22" s="19"/>
      <c r="D22" s="19"/>
      <c r="E22" s="19"/>
      <c r="F22" s="19"/>
      <c r="G22" s="19"/>
      <c r="H22" s="19"/>
      <c r="I22" s="18"/>
      <c r="J22" s="19"/>
      <c r="K22" s="19"/>
      <c r="L22" s="19"/>
      <c r="M22" s="19"/>
      <c r="N22" s="19"/>
      <c r="O22" s="19"/>
      <c r="P22" s="19"/>
    </row>
    <row r="23" spans="1:16" ht="12.75">
      <c r="A23" s="18"/>
      <c r="B23" s="19"/>
      <c r="C23" s="19"/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</row>
    <row r="24" spans="1:16" ht="12.75">
      <c r="A24" s="18"/>
      <c r="B24" s="19"/>
      <c r="C24" s="19"/>
      <c r="D24" s="19"/>
      <c r="E24" s="19"/>
      <c r="F24" s="19"/>
      <c r="G24" s="19"/>
      <c r="H24" s="19"/>
      <c r="I24" s="18"/>
      <c r="J24" s="19"/>
      <c r="K24" s="19"/>
      <c r="L24" s="19"/>
      <c r="M24" s="19"/>
      <c r="N24" s="19"/>
      <c r="O24" s="19"/>
      <c r="P24" s="19"/>
    </row>
    <row r="25" spans="1:16" ht="12.75">
      <c r="A25" s="18"/>
      <c r="B25" s="19"/>
      <c r="C25" s="19"/>
      <c r="D25" s="19"/>
      <c r="E25" s="19"/>
      <c r="F25" s="19"/>
      <c r="G25" s="19"/>
      <c r="H25" s="19"/>
      <c r="I25" s="18"/>
      <c r="J25" s="19"/>
      <c r="K25" s="19"/>
      <c r="L25" s="19"/>
      <c r="M25" s="19"/>
      <c r="N25" s="19"/>
      <c r="O25" s="19"/>
      <c r="P25" s="19"/>
    </row>
    <row r="26" spans="1:16" ht="12.75">
      <c r="A26" s="18"/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9"/>
      <c r="N26" s="19"/>
      <c r="O26" s="19"/>
      <c r="P26" s="19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7"/>
  <sheetViews>
    <sheetView zoomScale="120" zoomScaleNormal="120" zoomScalePageLayoutView="0" workbookViewId="0" topLeftCell="A1">
      <selection activeCell="I1" sqref="I1:N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55.5" customHeight="1" thickBot="1">
      <c r="A1" s="1" t="s">
        <v>75</v>
      </c>
      <c r="B1" s="1"/>
      <c r="C1" s="1"/>
      <c r="D1" s="1"/>
      <c r="E1" s="1"/>
      <c r="F1" s="1"/>
      <c r="G1" s="1">
        <v>1</v>
      </c>
      <c r="H1" s="1"/>
      <c r="I1" s="31" t="s">
        <v>149</v>
      </c>
      <c r="J1" s="31"/>
      <c r="K1" s="31"/>
      <c r="L1" s="31"/>
      <c r="M1" s="31"/>
      <c r="N1" s="31"/>
      <c r="O1" s="1">
        <v>0</v>
      </c>
      <c r="P1" s="1"/>
    </row>
    <row r="2" spans="1:16" ht="12.75">
      <c r="A2" s="2" t="s">
        <v>32</v>
      </c>
      <c r="B2" s="3">
        <v>1</v>
      </c>
      <c r="C2" s="4">
        <v>6</v>
      </c>
      <c r="D2" s="5">
        <v>6</v>
      </c>
      <c r="E2" s="6">
        <f aca="true" t="shared" si="0" ref="E2:E8">PRODUCT(C2:D2)</f>
        <v>36</v>
      </c>
      <c r="G2" s="4">
        <f>SUM(B2*(-0.5))</f>
        <v>-0.5</v>
      </c>
      <c r="H2" s="8">
        <f aca="true" t="shared" si="1" ref="H2:H12">SUM(C2+F2+G2)</f>
        <v>5.5</v>
      </c>
      <c r="I2" s="2" t="s">
        <v>76</v>
      </c>
      <c r="J2" s="3">
        <v>2</v>
      </c>
      <c r="K2" s="4">
        <v>5</v>
      </c>
      <c r="L2" s="5">
        <v>6</v>
      </c>
      <c r="M2" s="6">
        <f aca="true" t="shared" si="2" ref="M2:M8">PRODUCT(K2:L2)</f>
        <v>30</v>
      </c>
      <c r="O2" s="4">
        <f>SUM(J2*(-0.5))</f>
        <v>-1</v>
      </c>
      <c r="P2" s="8">
        <f aca="true" t="shared" si="3" ref="P2:P12">SUM(K2+N2+O2)</f>
        <v>4</v>
      </c>
    </row>
    <row r="3" spans="1:16" ht="12.75">
      <c r="A3" s="9" t="s">
        <v>36</v>
      </c>
      <c r="B3" s="3"/>
      <c r="C3" s="4">
        <v>5</v>
      </c>
      <c r="D3" s="5">
        <v>3</v>
      </c>
      <c r="E3" s="6">
        <f t="shared" si="0"/>
        <v>15</v>
      </c>
      <c r="F3" s="7">
        <f>SUM(B3*(6-6*M14%))</f>
        <v>0</v>
      </c>
      <c r="G3" s="4"/>
      <c r="H3" s="8">
        <f t="shared" si="1"/>
        <v>5</v>
      </c>
      <c r="I3" s="9" t="s">
        <v>77</v>
      </c>
      <c r="J3" s="3"/>
      <c r="K3" s="4">
        <v>5.25</v>
      </c>
      <c r="L3" s="5">
        <v>3</v>
      </c>
      <c r="M3" s="6">
        <f t="shared" si="2"/>
        <v>15.75</v>
      </c>
      <c r="N3" s="7">
        <f>SUM(J3*(6-6*E14%))</f>
        <v>0</v>
      </c>
      <c r="O3" s="4"/>
      <c r="P3" s="8">
        <f t="shared" si="3"/>
        <v>5.25</v>
      </c>
    </row>
    <row r="4" spans="1:16" ht="12.75">
      <c r="A4" s="9" t="s">
        <v>34</v>
      </c>
      <c r="B4" s="3"/>
      <c r="C4" s="4">
        <v>6.5</v>
      </c>
      <c r="D4" s="5">
        <v>3</v>
      </c>
      <c r="E4" s="6">
        <f t="shared" si="0"/>
        <v>19.5</v>
      </c>
      <c r="F4" s="7">
        <f>SUM(B4*(6-6*M14%))</f>
        <v>0</v>
      </c>
      <c r="G4" s="4"/>
      <c r="H4" s="8">
        <f t="shared" si="1"/>
        <v>6.5</v>
      </c>
      <c r="I4" s="9" t="s">
        <v>78</v>
      </c>
      <c r="J4" s="3"/>
      <c r="K4" s="4">
        <v>6</v>
      </c>
      <c r="L4" s="5">
        <v>3</v>
      </c>
      <c r="M4" s="6">
        <f t="shared" si="2"/>
        <v>18</v>
      </c>
      <c r="N4" s="7">
        <f>SUM(J4*(6-6*E14%))</f>
        <v>0</v>
      </c>
      <c r="O4" s="4"/>
      <c r="P4" s="8">
        <f t="shared" si="3"/>
        <v>6</v>
      </c>
    </row>
    <row r="5" spans="1:16" ht="12.75">
      <c r="A5" s="9" t="s">
        <v>71</v>
      </c>
      <c r="B5" s="3"/>
      <c r="C5" s="4">
        <v>6</v>
      </c>
      <c r="D5" s="5">
        <v>3</v>
      </c>
      <c r="E5" s="6">
        <f t="shared" si="0"/>
        <v>18</v>
      </c>
      <c r="F5" s="7">
        <f>SUM(B5*(6-6*M14%))</f>
        <v>0</v>
      </c>
      <c r="G5" s="4">
        <v>-0.5</v>
      </c>
      <c r="H5" s="8">
        <f t="shared" si="1"/>
        <v>5.5</v>
      </c>
      <c r="I5" s="9" t="s">
        <v>79</v>
      </c>
      <c r="J5" s="3"/>
      <c r="K5" s="4">
        <v>6.25</v>
      </c>
      <c r="L5" s="5">
        <v>3</v>
      </c>
      <c r="M5" s="6">
        <f t="shared" si="2"/>
        <v>18.75</v>
      </c>
      <c r="N5" s="7">
        <f>SUM(J5*(6-6*E14%))</f>
        <v>0</v>
      </c>
      <c r="O5" s="4"/>
      <c r="P5" s="8">
        <f t="shared" si="3"/>
        <v>6.25</v>
      </c>
    </row>
    <row r="6" spans="1:16" ht="12.75">
      <c r="A6" s="9" t="s">
        <v>72</v>
      </c>
      <c r="B6" s="3"/>
      <c r="C6" s="4">
        <v>6.5</v>
      </c>
      <c r="D6" s="5">
        <v>2</v>
      </c>
      <c r="E6" s="6">
        <f t="shared" si="0"/>
        <v>13</v>
      </c>
      <c r="F6" s="7">
        <f>SUM(B6*(6-6*M14%))</f>
        <v>0</v>
      </c>
      <c r="G6" s="4"/>
      <c r="H6" s="8">
        <f t="shared" si="1"/>
        <v>6.5</v>
      </c>
      <c r="I6" s="10" t="s">
        <v>80</v>
      </c>
      <c r="J6" s="3"/>
      <c r="K6" s="4">
        <v>5.75</v>
      </c>
      <c r="L6" s="5">
        <v>2</v>
      </c>
      <c r="M6" s="6">
        <f t="shared" si="2"/>
        <v>11.5</v>
      </c>
      <c r="N6" s="7">
        <f>SUM(J6*(6-6*E14%))</f>
        <v>0</v>
      </c>
      <c r="O6" s="4"/>
      <c r="P6" s="8">
        <f t="shared" si="3"/>
        <v>5.75</v>
      </c>
    </row>
    <row r="7" spans="1:16" ht="12.75">
      <c r="A7" s="10" t="s">
        <v>73</v>
      </c>
      <c r="B7" s="3"/>
      <c r="C7" s="4">
        <v>6.25</v>
      </c>
      <c r="D7" s="5">
        <v>2</v>
      </c>
      <c r="E7" s="6">
        <f t="shared" si="0"/>
        <v>12.5</v>
      </c>
      <c r="F7" s="7">
        <f>SUM(B7*(6-6*M14%))</f>
        <v>0</v>
      </c>
      <c r="G7" s="4"/>
      <c r="H7" s="8">
        <f t="shared" si="1"/>
        <v>6.25</v>
      </c>
      <c r="I7" s="10" t="s">
        <v>81</v>
      </c>
      <c r="J7" s="3"/>
      <c r="K7" s="4">
        <v>6.5</v>
      </c>
      <c r="L7" s="5">
        <v>2</v>
      </c>
      <c r="M7" s="6">
        <f t="shared" si="2"/>
        <v>13</v>
      </c>
      <c r="N7" s="7">
        <f>SUM(J7*(6-6*E14%))</f>
        <v>0</v>
      </c>
      <c r="O7" s="4"/>
      <c r="P7" s="8">
        <f t="shared" si="3"/>
        <v>6.5</v>
      </c>
    </row>
    <row r="8" spans="1:16" ht="12.75">
      <c r="A8" s="10" t="s">
        <v>74</v>
      </c>
      <c r="B8" s="3"/>
      <c r="C8" s="4">
        <v>6.5</v>
      </c>
      <c r="D8" s="5">
        <v>2</v>
      </c>
      <c r="E8" s="6">
        <f t="shared" si="0"/>
        <v>13</v>
      </c>
      <c r="F8" s="7">
        <f>SUM(B8*(6-6*M14%))</f>
        <v>0</v>
      </c>
      <c r="G8" s="4"/>
      <c r="H8" s="8">
        <f t="shared" si="1"/>
        <v>6.5</v>
      </c>
      <c r="I8" s="10" t="s">
        <v>82</v>
      </c>
      <c r="J8" s="3"/>
      <c r="K8" s="4">
        <v>5.5</v>
      </c>
      <c r="L8" s="5">
        <v>2</v>
      </c>
      <c r="M8" s="6">
        <f t="shared" si="2"/>
        <v>11</v>
      </c>
      <c r="N8" s="7">
        <f>SUM(J8*(6-6*E14%))</f>
        <v>0</v>
      </c>
      <c r="O8" s="4"/>
      <c r="P8" s="8">
        <f t="shared" si="3"/>
        <v>5.5</v>
      </c>
    </row>
    <row r="9" spans="1:16" ht="12.75">
      <c r="A9" s="11" t="s">
        <v>41</v>
      </c>
      <c r="B9" s="3"/>
      <c r="C9" s="4">
        <v>6</v>
      </c>
      <c r="D9" s="5">
        <v>2</v>
      </c>
      <c r="E9" s="6">
        <f>PRODUCT(C9/D9)</f>
        <v>3</v>
      </c>
      <c r="F9" s="7">
        <f>SUM(B9*(6-6*M14%))</f>
        <v>0</v>
      </c>
      <c r="G9" s="4"/>
      <c r="H9" s="8">
        <f t="shared" si="1"/>
        <v>6</v>
      </c>
      <c r="I9" s="10" t="s">
        <v>83</v>
      </c>
      <c r="J9" s="3"/>
      <c r="K9" s="4">
        <v>7</v>
      </c>
      <c r="L9" s="5">
        <v>2</v>
      </c>
      <c r="M9" s="6">
        <f>PRODUCT(K9:L9)</f>
        <v>14</v>
      </c>
      <c r="N9" s="7">
        <f>SUM(J9*(6-6*E14%))</f>
        <v>0</v>
      </c>
      <c r="O9" s="4"/>
      <c r="P9" s="8">
        <f t="shared" si="3"/>
        <v>7</v>
      </c>
    </row>
    <row r="10" spans="1:16" ht="12.75">
      <c r="A10" s="11" t="s">
        <v>45</v>
      </c>
      <c r="B10" s="3"/>
      <c r="C10" s="4">
        <v>5.25</v>
      </c>
      <c r="D10" s="5">
        <v>2</v>
      </c>
      <c r="E10" s="6">
        <f>PRODUCT(C10/D10)</f>
        <v>2.625</v>
      </c>
      <c r="F10" s="7">
        <f>SUM(B10*(6-6*M14%))</f>
        <v>0</v>
      </c>
      <c r="G10" s="4"/>
      <c r="H10" s="8">
        <f t="shared" si="1"/>
        <v>5.25</v>
      </c>
      <c r="I10" s="21" t="s">
        <v>84</v>
      </c>
      <c r="J10" s="3"/>
      <c r="K10" s="4">
        <v>6.5</v>
      </c>
      <c r="L10" s="5">
        <v>2</v>
      </c>
      <c r="M10" s="6">
        <f>PRODUCT(K10:L10)</f>
        <v>13</v>
      </c>
      <c r="N10" s="7">
        <f>SUM(J10*(6-6*E14%))</f>
        <v>0</v>
      </c>
      <c r="O10" s="4"/>
      <c r="P10" s="8">
        <f t="shared" si="3"/>
        <v>6.5</v>
      </c>
    </row>
    <row r="11" spans="1:16" ht="12.75">
      <c r="A11" s="11" t="s">
        <v>39</v>
      </c>
      <c r="B11" s="3">
        <v>1</v>
      </c>
      <c r="C11" s="4">
        <v>7.25</v>
      </c>
      <c r="D11" s="5">
        <v>2</v>
      </c>
      <c r="E11" s="6">
        <f>PRODUCT(C11/D11)</f>
        <v>3.625</v>
      </c>
      <c r="F11" s="7">
        <f>SUM(B11*(6-6*M14%))</f>
        <v>4.1625</v>
      </c>
      <c r="G11" s="4"/>
      <c r="H11" s="8">
        <f t="shared" si="1"/>
        <v>11.4125</v>
      </c>
      <c r="I11" s="21" t="s">
        <v>85</v>
      </c>
      <c r="J11" s="3"/>
      <c r="K11" s="4">
        <v>6.25</v>
      </c>
      <c r="L11" s="5">
        <v>2</v>
      </c>
      <c r="M11" s="6">
        <f>PRODUCT(K11/L11)</f>
        <v>3.125</v>
      </c>
      <c r="N11" s="7">
        <f>SUM(J11*(6-6*E14%))</f>
        <v>0</v>
      </c>
      <c r="O11" s="4"/>
      <c r="P11" s="8">
        <f t="shared" si="3"/>
        <v>6.25</v>
      </c>
    </row>
    <row r="12" spans="1:16" ht="12.75">
      <c r="A12" s="11" t="s">
        <v>43</v>
      </c>
      <c r="B12" s="3"/>
      <c r="C12" s="4">
        <v>6</v>
      </c>
      <c r="D12" s="5">
        <v>2</v>
      </c>
      <c r="E12" s="6">
        <f>PRODUCT(C12/D12)</f>
        <v>3</v>
      </c>
      <c r="F12" s="7">
        <f>SUM(B12*(6-6*M14%))</f>
        <v>0</v>
      </c>
      <c r="G12" s="4">
        <v>-0.5</v>
      </c>
      <c r="H12" s="8">
        <f t="shared" si="1"/>
        <v>5.5</v>
      </c>
      <c r="I12" s="11" t="s">
        <v>86</v>
      </c>
      <c r="J12" s="3"/>
      <c r="K12" s="4">
        <v>5</v>
      </c>
      <c r="L12" s="5">
        <v>2</v>
      </c>
      <c r="M12" s="6">
        <f>PRODUCT(K12/L12)</f>
        <v>2.5</v>
      </c>
      <c r="N12" s="7">
        <f>SUM(J12*(6-6*E14%))</f>
        <v>0</v>
      </c>
      <c r="O12" s="4"/>
      <c r="P12" s="8">
        <f t="shared" si="3"/>
        <v>5</v>
      </c>
    </row>
    <row r="13" spans="1:16" ht="12.75">
      <c r="A13" s="12"/>
      <c r="B13" s="3"/>
      <c r="C13" s="4"/>
      <c r="E13" s="6">
        <v>-120</v>
      </c>
      <c r="G13" s="4"/>
      <c r="H13" s="13"/>
      <c r="I13" s="14"/>
      <c r="J13" s="3"/>
      <c r="K13" s="4"/>
      <c r="M13" s="6">
        <v>-120</v>
      </c>
      <c r="O13" s="4"/>
      <c r="P13" s="13"/>
    </row>
    <row r="14" spans="1:16" ht="12.75">
      <c r="A14" s="2"/>
      <c r="B14" s="3"/>
      <c r="C14" s="4"/>
      <c r="E14" s="6">
        <f>SUM(E2:E13)</f>
        <v>19.25</v>
      </c>
      <c r="G14" s="4"/>
      <c r="H14" s="15">
        <f>SUM(H2:H13)</f>
        <v>69.9125</v>
      </c>
      <c r="I14" s="2"/>
      <c r="J14" s="3"/>
      <c r="K14" s="4"/>
      <c r="M14" s="6">
        <f>SUM(M2:M13)</f>
        <v>30.625</v>
      </c>
      <c r="O14" s="4"/>
      <c r="P14" s="15">
        <f>SUM(P2:P13)</f>
        <v>64</v>
      </c>
    </row>
    <row r="15" spans="1:15" ht="12.75">
      <c r="A15" s="9"/>
      <c r="B15" s="3"/>
      <c r="C15" s="4"/>
      <c r="G15" s="4"/>
      <c r="I15" s="9"/>
      <c r="J15" s="3"/>
      <c r="K15" s="4"/>
      <c r="O15" s="4"/>
    </row>
    <row r="16" spans="1:15" ht="12.75">
      <c r="A16" s="12"/>
      <c r="B16" s="3"/>
      <c r="C16" s="4"/>
      <c r="G16" s="4"/>
      <c r="I16" s="14"/>
      <c r="J16" s="3"/>
      <c r="K16" s="4"/>
      <c r="O16" s="4"/>
    </row>
    <row r="17" spans="1:15" ht="13.5" thickBot="1">
      <c r="A17" s="12"/>
      <c r="B17" s="3"/>
      <c r="C17" s="4"/>
      <c r="G17" s="4"/>
      <c r="I17" s="14"/>
      <c r="J17" s="3"/>
      <c r="K17" s="4"/>
      <c r="O17" s="4"/>
    </row>
    <row r="18" spans="1:16" ht="13.5" thickBot="1">
      <c r="A18" s="12"/>
      <c r="B18" s="3"/>
      <c r="C18" s="4"/>
      <c r="G18" s="4"/>
      <c r="I18" s="14"/>
      <c r="J18" s="3"/>
      <c r="K18" s="4"/>
      <c r="O18" s="4"/>
      <c r="P18" s="16">
        <f>SUM(P14-P15-P16-P17)</f>
        <v>64</v>
      </c>
    </row>
    <row r="19" spans="1:15" ht="13.5" thickBot="1">
      <c r="A19" s="12"/>
      <c r="B19" s="3"/>
      <c r="C19" s="4"/>
      <c r="G19" s="4"/>
      <c r="H19" s="16">
        <f>SUM(H14-H15-H16-H17-H18)</f>
        <v>69.9125</v>
      </c>
      <c r="I19" s="14"/>
      <c r="J19" s="3"/>
      <c r="K19" s="4"/>
      <c r="O19" s="4"/>
    </row>
    <row r="20" spans="1:15" ht="12.75">
      <c r="A20" s="11"/>
      <c r="B20" s="3"/>
      <c r="C20" s="4"/>
      <c r="G20" s="4"/>
      <c r="I20" s="11"/>
      <c r="J20" s="3"/>
      <c r="K20" s="4"/>
      <c r="O20" s="4"/>
    </row>
    <row r="21" spans="1:9" ht="15">
      <c r="A21" s="22"/>
      <c r="I21" s="22"/>
    </row>
    <row r="22" spans="1:16" ht="12.75">
      <c r="A22" s="18"/>
      <c r="B22" s="19"/>
      <c r="C22" s="19"/>
      <c r="D22" s="19"/>
      <c r="E22" s="19"/>
      <c r="F22" s="19"/>
      <c r="G22" s="19"/>
      <c r="H22" s="19"/>
      <c r="I22" s="18"/>
      <c r="J22" s="19"/>
      <c r="K22" s="19"/>
      <c r="L22" s="19"/>
      <c r="M22" s="19"/>
      <c r="N22" s="19"/>
      <c r="O22" s="19"/>
      <c r="P22" s="19"/>
    </row>
    <row r="23" spans="1:16" ht="12.75">
      <c r="A23" s="18"/>
      <c r="B23" s="19"/>
      <c r="C23" s="19"/>
      <c r="D23" s="19"/>
      <c r="E23" s="19"/>
      <c r="F23" s="19"/>
      <c r="G23" s="19"/>
      <c r="H23" s="19"/>
      <c r="I23" s="18"/>
      <c r="J23" s="19"/>
      <c r="K23" s="19"/>
      <c r="L23" s="19"/>
      <c r="M23" s="19"/>
      <c r="N23" s="19"/>
      <c r="O23" s="19"/>
      <c r="P23" s="19"/>
    </row>
    <row r="24" spans="1:16" ht="12.75">
      <c r="A24" s="18"/>
      <c r="B24" s="19"/>
      <c r="C24" s="19"/>
      <c r="D24" s="19"/>
      <c r="E24" s="19"/>
      <c r="F24" s="19"/>
      <c r="G24" s="19"/>
      <c r="H24" s="19"/>
      <c r="I24" s="18"/>
      <c r="J24" s="19"/>
      <c r="K24" s="19"/>
      <c r="L24" s="19"/>
      <c r="M24" s="19"/>
      <c r="N24" s="19"/>
      <c r="O24" s="19"/>
      <c r="P24" s="19"/>
    </row>
    <row r="25" spans="1:16" ht="12.75">
      <c r="A25" s="18"/>
      <c r="B25" s="19"/>
      <c r="C25" s="19"/>
      <c r="D25" s="19"/>
      <c r="E25" s="19"/>
      <c r="F25" s="19"/>
      <c r="G25" s="19"/>
      <c r="H25" s="19"/>
      <c r="I25" s="18"/>
      <c r="J25" s="19"/>
      <c r="K25" s="19"/>
      <c r="L25" s="19"/>
      <c r="M25" s="19"/>
      <c r="N25" s="19"/>
      <c r="O25" s="19"/>
      <c r="P25" s="19"/>
    </row>
    <row r="26" spans="1:16" ht="12.75">
      <c r="A26" s="18"/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9"/>
      <c r="N26" s="19"/>
      <c r="O26" s="19"/>
      <c r="P26" s="19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</sheetData>
  <sheetProtection/>
  <mergeCells count="1">
    <mergeCell ref="I1:N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2"/>
  <sheetViews>
    <sheetView zoomScale="120" zoomScaleNormal="120" zoomScalePageLayoutView="0" workbookViewId="0" topLeftCell="A1">
      <selection activeCell="A1" sqref="A1:F1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53.25" customHeight="1" thickBot="1">
      <c r="A1" s="32" t="s">
        <v>150</v>
      </c>
      <c r="B1" s="33"/>
      <c r="C1" s="33"/>
      <c r="D1" s="33"/>
      <c r="E1" s="33"/>
      <c r="F1" s="33"/>
      <c r="G1" s="1">
        <v>1</v>
      </c>
      <c r="H1" s="1"/>
      <c r="I1" s="1" t="s">
        <v>87</v>
      </c>
      <c r="J1" s="1"/>
      <c r="K1" s="1"/>
      <c r="L1" s="1"/>
      <c r="M1" s="1"/>
      <c r="N1" s="1"/>
      <c r="O1" s="1">
        <v>1</v>
      </c>
      <c r="P1" s="1"/>
    </row>
    <row r="2" spans="1:16" ht="12.75">
      <c r="A2" s="2" t="s">
        <v>11</v>
      </c>
      <c r="B2" s="3">
        <v>2</v>
      </c>
      <c r="C2" s="4">
        <v>5.5</v>
      </c>
      <c r="D2" s="5">
        <v>6</v>
      </c>
      <c r="E2" s="6">
        <f aca="true" t="shared" si="0" ref="E2:E9">PRODUCT(C2:D2)</f>
        <v>33</v>
      </c>
      <c r="G2" s="4">
        <f>SUM(B2*(-0.5))</f>
        <v>-1</v>
      </c>
      <c r="H2" s="8">
        <f aca="true" t="shared" si="1" ref="H2:H12">SUM(C2+F2+G2)</f>
        <v>4.5</v>
      </c>
      <c r="I2" s="26" t="s">
        <v>90</v>
      </c>
      <c r="J2" s="3">
        <v>2</v>
      </c>
      <c r="K2" s="4">
        <v>5.5</v>
      </c>
      <c r="L2" s="5">
        <v>6</v>
      </c>
      <c r="M2" s="6">
        <f aca="true" t="shared" si="2" ref="M2:M8">PRODUCT(K2:L2)</f>
        <v>33</v>
      </c>
      <c r="O2" s="4">
        <f>SUM(J2*(-0.5))</f>
        <v>-1</v>
      </c>
      <c r="P2" s="8">
        <f aca="true" t="shared" si="3" ref="P2:P12">SUM(K2+N2+O2)</f>
        <v>4.5</v>
      </c>
    </row>
    <row r="3" spans="1:16" ht="12.75">
      <c r="A3" s="29" t="s">
        <v>89</v>
      </c>
      <c r="B3" s="3"/>
      <c r="C3" s="4">
        <v>6.25</v>
      </c>
      <c r="D3" s="5">
        <v>3</v>
      </c>
      <c r="E3" s="6">
        <f t="shared" si="0"/>
        <v>18.75</v>
      </c>
      <c r="F3" s="7">
        <f>SUM(B3*(6-6*M14%))</f>
        <v>0</v>
      </c>
      <c r="G3" s="4">
        <v>-0.5</v>
      </c>
      <c r="H3" s="8">
        <f t="shared" si="1"/>
        <v>5.75</v>
      </c>
      <c r="I3" s="9" t="s">
        <v>91</v>
      </c>
      <c r="J3" s="3"/>
      <c r="K3" s="4">
        <v>7.25</v>
      </c>
      <c r="L3" s="5">
        <v>3</v>
      </c>
      <c r="M3" s="6">
        <f t="shared" si="2"/>
        <v>21.75</v>
      </c>
      <c r="N3" s="7">
        <f>SUM(J3*(6-6*E14%))</f>
        <v>0</v>
      </c>
      <c r="O3" s="4"/>
      <c r="P3" s="8">
        <f t="shared" si="3"/>
        <v>7.25</v>
      </c>
    </row>
    <row r="4" spans="1:16" ht="12.75">
      <c r="A4" s="9" t="s">
        <v>88</v>
      </c>
      <c r="B4" s="3"/>
      <c r="C4" s="4">
        <v>5.5</v>
      </c>
      <c r="D4" s="5">
        <v>3</v>
      </c>
      <c r="E4" s="6">
        <f t="shared" si="0"/>
        <v>16.5</v>
      </c>
      <c r="F4" s="7">
        <f>SUM(B4*(6-6*M14%))</f>
        <v>0</v>
      </c>
      <c r="G4" s="4"/>
      <c r="H4" s="8">
        <f t="shared" si="1"/>
        <v>5.5</v>
      </c>
      <c r="I4" s="9" t="s">
        <v>92</v>
      </c>
      <c r="J4" s="3"/>
      <c r="K4" s="4">
        <v>5.5</v>
      </c>
      <c r="L4" s="5">
        <v>3</v>
      </c>
      <c r="M4" s="6">
        <f t="shared" si="2"/>
        <v>16.5</v>
      </c>
      <c r="N4" s="7">
        <f>SUM(J4*(6-6*E14%))</f>
        <v>0</v>
      </c>
      <c r="O4" s="4"/>
      <c r="P4" s="8">
        <f t="shared" si="3"/>
        <v>5.5</v>
      </c>
    </row>
    <row r="5" spans="1:16" ht="12.75">
      <c r="A5" s="9" t="s">
        <v>13</v>
      </c>
      <c r="B5" s="3"/>
      <c r="C5" s="4">
        <v>7</v>
      </c>
      <c r="D5" s="5">
        <v>3</v>
      </c>
      <c r="E5" s="6">
        <f t="shared" si="0"/>
        <v>21</v>
      </c>
      <c r="F5" s="7">
        <f>SUM(B5*(6-6*M14%))</f>
        <v>0</v>
      </c>
      <c r="G5" s="4"/>
      <c r="H5" s="8">
        <f t="shared" si="1"/>
        <v>7</v>
      </c>
      <c r="I5" s="9" t="s">
        <v>93</v>
      </c>
      <c r="J5" s="3"/>
      <c r="K5" s="4">
        <v>6</v>
      </c>
      <c r="L5" s="5">
        <v>3</v>
      </c>
      <c r="M5" s="6">
        <f t="shared" si="2"/>
        <v>18</v>
      </c>
      <c r="N5" s="7">
        <f>SUM(J5*(6-6*E14%))</f>
        <v>0</v>
      </c>
      <c r="O5" s="4"/>
      <c r="P5" s="8">
        <f t="shared" si="3"/>
        <v>6</v>
      </c>
    </row>
    <row r="6" spans="1:16" ht="12.75">
      <c r="A6" s="10" t="s">
        <v>14</v>
      </c>
      <c r="B6" s="3"/>
      <c r="C6" s="4">
        <v>5</v>
      </c>
      <c r="D6" s="5">
        <v>2</v>
      </c>
      <c r="E6" s="6">
        <f t="shared" si="0"/>
        <v>10</v>
      </c>
      <c r="F6" s="7">
        <f>SUM(B6*(6-6*M14%))</f>
        <v>0</v>
      </c>
      <c r="G6" s="4"/>
      <c r="H6" s="8">
        <f t="shared" si="1"/>
        <v>5</v>
      </c>
      <c r="I6" s="9" t="s">
        <v>94</v>
      </c>
      <c r="J6" s="3"/>
      <c r="K6" s="4">
        <v>6.75</v>
      </c>
      <c r="L6" s="5">
        <v>3</v>
      </c>
      <c r="M6" s="6">
        <f t="shared" si="2"/>
        <v>20.25</v>
      </c>
      <c r="N6" s="7">
        <f>SUM(J6*(6-6*E14%))</f>
        <v>0</v>
      </c>
      <c r="O6" s="4"/>
      <c r="P6" s="8">
        <f t="shared" si="3"/>
        <v>6.75</v>
      </c>
    </row>
    <row r="7" spans="1:16" ht="12.75">
      <c r="A7" s="10" t="s">
        <v>15</v>
      </c>
      <c r="B7" s="3"/>
      <c r="C7" s="4">
        <v>5.25</v>
      </c>
      <c r="D7" s="5">
        <v>2</v>
      </c>
      <c r="E7" s="6">
        <f t="shared" si="0"/>
        <v>10.5</v>
      </c>
      <c r="F7" s="7">
        <f>SUM(B7*(6-6*M14%))</f>
        <v>0</v>
      </c>
      <c r="G7" s="4"/>
      <c r="H7" s="8">
        <f t="shared" si="1"/>
        <v>5.25</v>
      </c>
      <c r="I7" s="9" t="s">
        <v>95</v>
      </c>
      <c r="J7" s="3"/>
      <c r="K7" s="4">
        <v>6</v>
      </c>
      <c r="L7" s="5">
        <v>3</v>
      </c>
      <c r="M7" s="6">
        <f t="shared" si="2"/>
        <v>18</v>
      </c>
      <c r="N7" s="7">
        <f>SUM(J7*(6-6*E14%))</f>
        <v>0</v>
      </c>
      <c r="O7" s="4"/>
      <c r="P7" s="8">
        <f t="shared" si="3"/>
        <v>6</v>
      </c>
    </row>
    <row r="8" spans="1:16" ht="12.75">
      <c r="A8" s="10" t="s">
        <v>16</v>
      </c>
      <c r="B8" s="3"/>
      <c r="C8" s="4">
        <v>5.75</v>
      </c>
      <c r="D8" s="5">
        <v>2</v>
      </c>
      <c r="E8" s="6">
        <f t="shared" si="0"/>
        <v>11.5</v>
      </c>
      <c r="F8" s="7">
        <f>SUM(B8*(6-6*M14%))</f>
        <v>0</v>
      </c>
      <c r="G8" s="4">
        <v>-0.5</v>
      </c>
      <c r="H8" s="8">
        <f t="shared" si="1"/>
        <v>5.25</v>
      </c>
      <c r="I8" s="10" t="s">
        <v>96</v>
      </c>
      <c r="J8" s="3"/>
      <c r="K8" s="4">
        <v>5.5</v>
      </c>
      <c r="L8" s="5">
        <v>2</v>
      </c>
      <c r="M8" s="6">
        <f t="shared" si="2"/>
        <v>11</v>
      </c>
      <c r="N8" s="7">
        <f>SUM(J8*(6-6*E14%))</f>
        <v>0</v>
      </c>
      <c r="O8" s="4"/>
      <c r="P8" s="8">
        <f t="shared" si="3"/>
        <v>5.5</v>
      </c>
    </row>
    <row r="9" spans="1:16" ht="12.75">
      <c r="A9" s="10" t="s">
        <v>17</v>
      </c>
      <c r="B9" s="3">
        <v>1</v>
      </c>
      <c r="C9" s="4">
        <v>7</v>
      </c>
      <c r="D9" s="5">
        <v>2</v>
      </c>
      <c r="E9" s="6">
        <f t="shared" si="0"/>
        <v>14</v>
      </c>
      <c r="F9" s="7">
        <f>SUM(B9*(6-6*M14%))</f>
        <v>3.6075</v>
      </c>
      <c r="G9" s="4"/>
      <c r="H9" s="8">
        <f t="shared" si="1"/>
        <v>10.6075</v>
      </c>
      <c r="I9" s="10" t="s">
        <v>97</v>
      </c>
      <c r="J9" s="3"/>
      <c r="K9" s="4">
        <v>6</v>
      </c>
      <c r="L9" s="5">
        <v>2</v>
      </c>
      <c r="M9" s="6">
        <f>PRODUCT(K9:L9)</f>
        <v>12</v>
      </c>
      <c r="N9" s="7">
        <f>SUM(J9*(6-6*E14%))</f>
        <v>0</v>
      </c>
      <c r="O9" s="4"/>
      <c r="P9" s="8">
        <f t="shared" si="3"/>
        <v>6</v>
      </c>
    </row>
    <row r="10" spans="1:16" ht="12.75">
      <c r="A10" s="11" t="s">
        <v>18</v>
      </c>
      <c r="B10" s="3"/>
      <c r="C10" s="4">
        <v>5.5</v>
      </c>
      <c r="D10" s="5">
        <v>2</v>
      </c>
      <c r="E10" s="6">
        <f>PRODUCT(C10/D10)</f>
        <v>2.75</v>
      </c>
      <c r="F10" s="7">
        <f>SUM(B10*(6-6*M14%))</f>
        <v>0</v>
      </c>
      <c r="G10" s="4"/>
      <c r="H10" s="8">
        <f t="shared" si="1"/>
        <v>5.5</v>
      </c>
      <c r="I10" s="21" t="s">
        <v>98</v>
      </c>
      <c r="J10" s="3"/>
      <c r="K10" s="4">
        <v>5.5</v>
      </c>
      <c r="L10" s="5">
        <v>2</v>
      </c>
      <c r="M10" s="6">
        <f>PRODUCT(K10/L10)</f>
        <v>2.75</v>
      </c>
      <c r="N10" s="7">
        <f>SUM(J10*(6-6*E14%))</f>
        <v>0</v>
      </c>
      <c r="O10" s="4"/>
      <c r="P10" s="8">
        <f t="shared" si="3"/>
        <v>5.5</v>
      </c>
    </row>
    <row r="11" spans="1:16" ht="12.75">
      <c r="A11" s="11" t="s">
        <v>19</v>
      </c>
      <c r="B11" s="3"/>
      <c r="C11" s="4">
        <v>7</v>
      </c>
      <c r="D11" s="5">
        <v>2</v>
      </c>
      <c r="E11" s="6">
        <f>PRODUCT(C11/D11)</f>
        <v>3.5</v>
      </c>
      <c r="F11" s="7">
        <f>SUM(B11*(6-6*M14%))</f>
        <v>0</v>
      </c>
      <c r="G11" s="4"/>
      <c r="H11" s="8">
        <f t="shared" si="1"/>
        <v>7</v>
      </c>
      <c r="I11" s="21" t="s">
        <v>99</v>
      </c>
      <c r="J11" s="3">
        <v>1</v>
      </c>
      <c r="K11" s="4">
        <v>7.25</v>
      </c>
      <c r="L11" s="5">
        <v>2</v>
      </c>
      <c r="M11" s="6">
        <f>PRODUCT(K11/L11)</f>
        <v>3.625</v>
      </c>
      <c r="N11" s="7">
        <f>SUM(J11*(6-6*E14%))</f>
        <v>4.4925</v>
      </c>
      <c r="O11" s="4">
        <v>-0.5</v>
      </c>
      <c r="P11" s="8">
        <f t="shared" si="3"/>
        <v>11.2425</v>
      </c>
    </row>
    <row r="12" spans="1:16" ht="12.75">
      <c r="A12" s="11" t="s">
        <v>20</v>
      </c>
      <c r="B12" s="3">
        <v>1</v>
      </c>
      <c r="C12" s="4">
        <v>7.25</v>
      </c>
      <c r="D12" s="5">
        <v>2</v>
      </c>
      <c r="E12" s="6">
        <f>PRODUCT(C12/D12)</f>
        <v>3.625</v>
      </c>
      <c r="F12" s="7">
        <f>SUM(B12*(6-6*M14%))</f>
        <v>3.6075</v>
      </c>
      <c r="G12" s="4">
        <v>-0.5</v>
      </c>
      <c r="H12" s="8">
        <f t="shared" si="1"/>
        <v>10.3575</v>
      </c>
      <c r="I12" s="21" t="s">
        <v>100</v>
      </c>
      <c r="J12" s="3"/>
      <c r="K12" s="4">
        <v>6</v>
      </c>
      <c r="L12" s="5">
        <v>2</v>
      </c>
      <c r="M12" s="6">
        <f>PRODUCT(K12/L12)</f>
        <v>3</v>
      </c>
      <c r="N12" s="7">
        <f>SUM(J12*(6-6*E14%))</f>
        <v>0</v>
      </c>
      <c r="O12" s="4"/>
      <c r="P12" s="8">
        <f t="shared" si="3"/>
        <v>6</v>
      </c>
    </row>
    <row r="13" spans="1:16" ht="12.75">
      <c r="A13" s="12"/>
      <c r="B13" s="3"/>
      <c r="C13" s="4"/>
      <c r="E13" s="6">
        <v>-120</v>
      </c>
      <c r="G13" s="4"/>
      <c r="H13" s="13"/>
      <c r="I13" s="14"/>
      <c r="J13" s="3"/>
      <c r="K13" s="4"/>
      <c r="M13" s="6">
        <v>-120</v>
      </c>
      <c r="O13" s="4"/>
      <c r="P13" s="13"/>
    </row>
    <row r="14" spans="1:16" ht="12.75">
      <c r="A14" s="2"/>
      <c r="B14" s="3"/>
      <c r="C14" s="4"/>
      <c r="E14" s="6">
        <f>SUM(E2:E13)</f>
        <v>25.125</v>
      </c>
      <c r="G14" s="4"/>
      <c r="H14" s="15">
        <f>SUM(H2:H13)</f>
        <v>71.715</v>
      </c>
      <c r="I14" s="26" t="s">
        <v>22</v>
      </c>
      <c r="J14" s="3"/>
      <c r="K14" s="4"/>
      <c r="M14" s="6">
        <f>SUM(M2:M13)</f>
        <v>39.875</v>
      </c>
      <c r="O14" s="4"/>
      <c r="P14" s="15">
        <f>SUM(P2:P13)</f>
        <v>70.2425</v>
      </c>
    </row>
    <row r="15" spans="1:15" ht="12.75">
      <c r="A15" s="2"/>
      <c r="B15" s="3"/>
      <c r="C15" s="4"/>
      <c r="G15" s="4"/>
      <c r="I15" s="9"/>
      <c r="J15" s="3"/>
      <c r="K15" s="4"/>
      <c r="O15" s="4"/>
    </row>
    <row r="16" spans="1:15" ht="12.75">
      <c r="A16" s="20"/>
      <c r="B16" s="3"/>
      <c r="C16" s="4"/>
      <c r="G16" s="4"/>
      <c r="I16" s="9"/>
      <c r="J16" s="3"/>
      <c r="K16" s="4"/>
      <c r="O16" s="4"/>
    </row>
    <row r="17" spans="1:15" ht="12.75">
      <c r="A17" s="20"/>
      <c r="B17" s="3"/>
      <c r="C17" s="4"/>
      <c r="G17" s="4"/>
      <c r="I17" s="23"/>
      <c r="J17" s="3"/>
      <c r="K17" s="4"/>
      <c r="O17" s="4"/>
    </row>
    <row r="18" spans="1:15" ht="13.5" thickBot="1">
      <c r="A18" s="20"/>
      <c r="B18" s="3"/>
      <c r="C18" s="4"/>
      <c r="G18" s="4"/>
      <c r="I18" s="10"/>
      <c r="J18" s="3"/>
      <c r="K18" s="4"/>
      <c r="O18" s="4"/>
    </row>
    <row r="19" spans="1:16" ht="13.5" thickBot="1">
      <c r="A19" s="24" t="s">
        <v>12</v>
      </c>
      <c r="B19" s="3"/>
      <c r="C19" s="4"/>
      <c r="G19" s="4"/>
      <c r="H19" s="16">
        <f>SUM(H14-H15-H16-H17-H18)</f>
        <v>71.715</v>
      </c>
      <c r="I19" s="11"/>
      <c r="J19" s="3"/>
      <c r="K19" s="4"/>
      <c r="O19" s="4"/>
      <c r="P19" s="16">
        <f>SUM(P14-P15-P16-P17-P18)</f>
        <v>70.2425</v>
      </c>
    </row>
    <row r="20" spans="1:15" ht="12.75">
      <c r="A20" s="10"/>
      <c r="B20" s="3"/>
      <c r="C20" s="4"/>
      <c r="G20" s="4"/>
      <c r="I20" s="11"/>
      <c r="J20" s="3"/>
      <c r="K20" s="4"/>
      <c r="O20" s="4"/>
    </row>
    <row r="21" spans="1:9" ht="12.75">
      <c r="A21" s="10"/>
      <c r="I21" s="10"/>
    </row>
    <row r="22" spans="1:9" ht="12.75">
      <c r="A22" s="10"/>
      <c r="I22" s="10"/>
    </row>
    <row r="23" spans="1:9" ht="12.75">
      <c r="A23" s="10"/>
      <c r="I23" s="10"/>
    </row>
    <row r="24" spans="1:9" ht="12.75">
      <c r="A24" s="11"/>
      <c r="I24" s="25" t="s">
        <v>21</v>
      </c>
    </row>
    <row r="25" spans="1:9" ht="12.75">
      <c r="A25" s="11"/>
      <c r="I25" s="11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  <row r="28" spans="1:16" ht="12.75">
      <c r="A28" s="18"/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9"/>
      <c r="N28" s="19"/>
      <c r="O28" s="19"/>
      <c r="P28" s="19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9"/>
      <c r="N29" s="19"/>
      <c r="O29" s="19"/>
      <c r="P29" s="19"/>
    </row>
    <row r="30" spans="1:16" ht="12.75">
      <c r="A30" s="18"/>
      <c r="B30" s="19"/>
      <c r="C30" s="19"/>
      <c r="D30" s="19"/>
      <c r="E30" s="19"/>
      <c r="F30" s="19"/>
      <c r="G30" s="19"/>
      <c r="H30" s="19"/>
      <c r="I30" s="18"/>
      <c r="J30" s="19"/>
      <c r="K30" s="19"/>
      <c r="L30" s="19"/>
      <c r="M30" s="19"/>
      <c r="N30" s="19"/>
      <c r="O30" s="19"/>
      <c r="P30" s="19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</sheetData>
  <sheetProtection/>
  <mergeCells count="1">
    <mergeCell ref="A1:F1"/>
  </mergeCells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2"/>
  <sheetViews>
    <sheetView zoomScale="120" zoomScaleNormal="120" zoomScalePageLayoutView="0" workbookViewId="0" topLeftCell="A1">
      <selection activeCell="M19" sqref="M19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6.710937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56</v>
      </c>
      <c r="B1" s="1"/>
      <c r="C1" s="1"/>
      <c r="D1" s="1"/>
      <c r="E1" s="1"/>
      <c r="F1" s="1"/>
      <c r="G1" s="1">
        <v>0</v>
      </c>
      <c r="H1" s="1"/>
      <c r="I1" s="1" t="s">
        <v>57</v>
      </c>
      <c r="J1" s="1"/>
      <c r="K1" s="1"/>
      <c r="L1" s="1"/>
      <c r="M1" s="1"/>
      <c r="N1" s="1"/>
      <c r="O1" s="1">
        <v>2</v>
      </c>
      <c r="P1" s="1"/>
    </row>
    <row r="2" spans="1:16" ht="12.75">
      <c r="A2" s="2" t="s">
        <v>31</v>
      </c>
      <c r="B2" s="3"/>
      <c r="C2" s="4">
        <v>6</v>
      </c>
      <c r="D2" s="5">
        <v>6</v>
      </c>
      <c r="E2" s="6">
        <f aca="true" t="shared" si="0" ref="E2:E9">PRODUCT(C2:D2)</f>
        <v>36</v>
      </c>
      <c r="G2" s="4">
        <f>SUM(B2*(-0.5))</f>
        <v>0</v>
      </c>
      <c r="H2" s="8">
        <f aca="true" t="shared" si="1" ref="H2:H12">SUM(C2+F2+G2)</f>
        <v>6</v>
      </c>
      <c r="I2" s="2" t="s">
        <v>4</v>
      </c>
      <c r="J2" s="3">
        <v>2</v>
      </c>
      <c r="K2" s="4">
        <v>6.25</v>
      </c>
      <c r="L2" s="5">
        <v>6</v>
      </c>
      <c r="M2" s="6">
        <f aca="true" t="shared" si="2" ref="M2:M8">PRODUCT(K2:L2)</f>
        <v>37.5</v>
      </c>
      <c r="O2" s="4">
        <f>SUM(J2*(-0.5))</f>
        <v>-1</v>
      </c>
      <c r="P2" s="8">
        <f aca="true" t="shared" si="3" ref="P2:P12">SUM(K2+N2+O2)</f>
        <v>5.25</v>
      </c>
    </row>
    <row r="3" spans="1:16" ht="12.75">
      <c r="A3" s="9" t="s">
        <v>33</v>
      </c>
      <c r="B3" s="3"/>
      <c r="C3" s="4">
        <v>5.5</v>
      </c>
      <c r="D3" s="5">
        <v>3</v>
      </c>
      <c r="E3" s="6">
        <f t="shared" si="0"/>
        <v>16.5</v>
      </c>
      <c r="F3" s="7">
        <f>SUM(B3*(6-6*M14%))</f>
        <v>0</v>
      </c>
      <c r="G3" s="4"/>
      <c r="H3" s="8">
        <f>SUM(C3+F3+G3)</f>
        <v>5.5</v>
      </c>
      <c r="I3" s="9" t="s">
        <v>52</v>
      </c>
      <c r="J3" s="3"/>
      <c r="K3" s="4">
        <v>6</v>
      </c>
      <c r="L3" s="5">
        <v>3</v>
      </c>
      <c r="M3" s="6">
        <f t="shared" si="2"/>
        <v>18</v>
      </c>
      <c r="N3" s="7">
        <f>SUM(J3*(6-6*E14%))</f>
        <v>0</v>
      </c>
      <c r="O3" s="4"/>
      <c r="P3" s="8">
        <f t="shared" si="3"/>
        <v>6</v>
      </c>
    </row>
    <row r="4" spans="1:16" ht="12.75">
      <c r="A4" s="9" t="s">
        <v>35</v>
      </c>
      <c r="B4" s="3"/>
      <c r="C4" s="4">
        <v>5.25</v>
      </c>
      <c r="D4" s="5">
        <v>3</v>
      </c>
      <c r="E4" s="6">
        <f t="shared" si="0"/>
        <v>15.75</v>
      </c>
      <c r="F4" s="7">
        <f>SUM(B4*(6-6*M14%))</f>
        <v>0</v>
      </c>
      <c r="G4" s="4"/>
      <c r="H4" s="8">
        <f t="shared" si="1"/>
        <v>5.25</v>
      </c>
      <c r="I4" s="9" t="s">
        <v>5</v>
      </c>
      <c r="J4" s="3"/>
      <c r="K4" s="4">
        <v>5.5</v>
      </c>
      <c r="L4" s="5">
        <v>3</v>
      </c>
      <c r="M4" s="6">
        <f t="shared" si="2"/>
        <v>16.5</v>
      </c>
      <c r="N4" s="7">
        <f>SUM(J4*(6-6*E14%))</f>
        <v>0</v>
      </c>
      <c r="O4" s="4"/>
      <c r="P4" s="8">
        <f t="shared" si="3"/>
        <v>5.5</v>
      </c>
    </row>
    <row r="5" spans="1:16" ht="12.75">
      <c r="A5" s="9" t="s">
        <v>49</v>
      </c>
      <c r="B5" s="3"/>
      <c r="C5" s="4">
        <v>5</v>
      </c>
      <c r="D5" s="5">
        <v>3</v>
      </c>
      <c r="E5" s="6">
        <f t="shared" si="0"/>
        <v>15</v>
      </c>
      <c r="F5" s="7">
        <f>SUM(B5*(6-6*M14%))</f>
        <v>0</v>
      </c>
      <c r="G5" s="4"/>
      <c r="H5" s="8">
        <f t="shared" si="1"/>
        <v>5</v>
      </c>
      <c r="I5" s="9" t="s">
        <v>53</v>
      </c>
      <c r="J5" s="3"/>
      <c r="K5" s="4">
        <v>6.25</v>
      </c>
      <c r="L5" s="5">
        <v>3</v>
      </c>
      <c r="M5" s="6">
        <f t="shared" si="2"/>
        <v>18.75</v>
      </c>
      <c r="N5" s="7">
        <f>SUM(J5*(6-6*E14%))</f>
        <v>0</v>
      </c>
      <c r="O5" s="4"/>
      <c r="P5" s="8">
        <f t="shared" si="3"/>
        <v>6.25</v>
      </c>
    </row>
    <row r="6" spans="1:16" ht="12.75">
      <c r="A6" s="9" t="s">
        <v>50</v>
      </c>
      <c r="B6" s="3"/>
      <c r="C6" s="4">
        <v>6</v>
      </c>
      <c r="D6" s="5">
        <v>3</v>
      </c>
      <c r="E6" s="6">
        <f t="shared" si="0"/>
        <v>18</v>
      </c>
      <c r="F6" s="7">
        <f>SUM(B6*(6-6*M14%))</f>
        <v>0</v>
      </c>
      <c r="G6" s="4"/>
      <c r="H6" s="8">
        <f t="shared" si="1"/>
        <v>6</v>
      </c>
      <c r="I6" s="9" t="s">
        <v>54</v>
      </c>
      <c r="J6" s="3"/>
      <c r="K6" s="4">
        <v>5.25</v>
      </c>
      <c r="L6" s="5">
        <v>3</v>
      </c>
      <c r="M6" s="6">
        <f t="shared" si="2"/>
        <v>15.75</v>
      </c>
      <c r="N6" s="7">
        <f>SUM(J6*(6-6*E14%))</f>
        <v>0</v>
      </c>
      <c r="O6" s="4">
        <v>-0.5</v>
      </c>
      <c r="P6" s="8">
        <f t="shared" si="3"/>
        <v>4.75</v>
      </c>
    </row>
    <row r="7" spans="1:16" ht="12.75">
      <c r="A7" s="10" t="s">
        <v>37</v>
      </c>
      <c r="B7" s="3"/>
      <c r="C7" s="4">
        <v>5.5</v>
      </c>
      <c r="D7" s="5">
        <v>2</v>
      </c>
      <c r="E7" s="6">
        <f t="shared" si="0"/>
        <v>11</v>
      </c>
      <c r="F7" s="7">
        <f>SUM(B7*(6-6*M14%))</f>
        <v>0</v>
      </c>
      <c r="G7" s="4"/>
      <c r="H7" s="8">
        <f t="shared" si="1"/>
        <v>5.5</v>
      </c>
      <c r="I7" s="10" t="s">
        <v>7</v>
      </c>
      <c r="J7" s="3"/>
      <c r="K7" s="4">
        <v>5.5</v>
      </c>
      <c r="L7" s="5">
        <v>2</v>
      </c>
      <c r="M7" s="6">
        <f t="shared" si="2"/>
        <v>11</v>
      </c>
      <c r="N7" s="7">
        <f>SUM(J7*(6-6*E14%))</f>
        <v>0</v>
      </c>
      <c r="O7" s="4"/>
      <c r="P7" s="8">
        <f t="shared" si="3"/>
        <v>5.5</v>
      </c>
    </row>
    <row r="8" spans="1:16" ht="12.75">
      <c r="A8" s="10" t="s">
        <v>51</v>
      </c>
      <c r="B8" s="3"/>
      <c r="C8" s="4">
        <v>6.75</v>
      </c>
      <c r="D8" s="5">
        <v>2</v>
      </c>
      <c r="E8" s="6">
        <f t="shared" si="0"/>
        <v>13.5</v>
      </c>
      <c r="F8" s="7">
        <f>SUM(B8*(6-6*M14%))</f>
        <v>0</v>
      </c>
      <c r="G8" s="4"/>
      <c r="H8" s="8">
        <f t="shared" si="1"/>
        <v>6.75</v>
      </c>
      <c r="I8" s="10" t="s">
        <v>8</v>
      </c>
      <c r="J8" s="3"/>
      <c r="K8" s="4">
        <v>6.25</v>
      </c>
      <c r="L8" s="5">
        <v>2</v>
      </c>
      <c r="M8" s="6">
        <f t="shared" si="2"/>
        <v>12.5</v>
      </c>
      <c r="N8" s="7">
        <f>SUM(J8*(6-6*E14%))</f>
        <v>0</v>
      </c>
      <c r="O8" s="4">
        <v>-0.5</v>
      </c>
      <c r="P8" s="8">
        <f t="shared" si="3"/>
        <v>5.75</v>
      </c>
    </row>
    <row r="9" spans="1:16" ht="12.75">
      <c r="A9" s="10" t="s">
        <v>38</v>
      </c>
      <c r="B9" s="3"/>
      <c r="C9" s="4">
        <v>6.25</v>
      </c>
      <c r="D9" s="5">
        <v>2</v>
      </c>
      <c r="E9" s="6">
        <f t="shared" si="0"/>
        <v>12.5</v>
      </c>
      <c r="F9" s="7">
        <f>SUM(B9*(6-6*M14%))</f>
        <v>0</v>
      </c>
      <c r="G9" s="4">
        <v>-0.5</v>
      </c>
      <c r="H9" s="8">
        <f>SUM(C9+F9+G9)</f>
        <v>5.75</v>
      </c>
      <c r="I9" s="23" t="s">
        <v>55</v>
      </c>
      <c r="J9" s="3"/>
      <c r="K9" s="4">
        <v>6.5</v>
      </c>
      <c r="L9" s="5">
        <v>2</v>
      </c>
      <c r="M9" s="6">
        <f>PRODUCT(K9:L9)</f>
        <v>13</v>
      </c>
      <c r="N9" s="7">
        <f>SUM(J9*(6-6*E14%))</f>
        <v>0</v>
      </c>
      <c r="O9" s="4"/>
      <c r="P9" s="8">
        <f t="shared" si="3"/>
        <v>6.5</v>
      </c>
    </row>
    <row r="10" spans="1:16" ht="12.75">
      <c r="A10" s="11" t="s">
        <v>40</v>
      </c>
      <c r="B10" s="3">
        <v>1</v>
      </c>
      <c r="C10" s="4">
        <v>6.75</v>
      </c>
      <c r="D10" s="5">
        <v>2</v>
      </c>
      <c r="E10" s="6">
        <f>PRODUCT(C10/D10)</f>
        <v>3.375</v>
      </c>
      <c r="F10" s="7">
        <f>SUM(B10*(6-6*M14%))</f>
        <v>2.91</v>
      </c>
      <c r="G10" s="4"/>
      <c r="H10" s="8">
        <f t="shared" si="1"/>
        <v>9.66</v>
      </c>
      <c r="I10" s="10" t="s">
        <v>9</v>
      </c>
      <c r="J10" s="3"/>
      <c r="K10" s="4">
        <v>6.5</v>
      </c>
      <c r="L10" s="5">
        <v>2</v>
      </c>
      <c r="M10" s="6">
        <f>PRODUCT(K10:L10)</f>
        <v>13</v>
      </c>
      <c r="N10" s="7">
        <f>SUM(J10*(6-6*E14%))</f>
        <v>0</v>
      </c>
      <c r="O10" s="4"/>
      <c r="P10" s="8">
        <f t="shared" si="3"/>
        <v>6.5</v>
      </c>
    </row>
    <row r="11" spans="1:16" ht="12.75">
      <c r="A11" s="11" t="s">
        <v>42</v>
      </c>
      <c r="B11" s="3"/>
      <c r="C11" s="4">
        <v>5</v>
      </c>
      <c r="D11" s="5">
        <v>2</v>
      </c>
      <c r="E11" s="6">
        <f>PRODUCT(C11/D11)</f>
        <v>2.5</v>
      </c>
      <c r="F11" s="7">
        <f>SUM(B11*(6-6*M14%))</f>
        <v>0</v>
      </c>
      <c r="G11" s="4">
        <v>-1</v>
      </c>
      <c r="H11" s="8">
        <f t="shared" si="1"/>
        <v>4</v>
      </c>
      <c r="I11" s="10" t="s">
        <v>6</v>
      </c>
      <c r="J11" s="3"/>
      <c r="K11" s="4">
        <v>6</v>
      </c>
      <c r="L11" s="5">
        <v>2</v>
      </c>
      <c r="M11" s="6">
        <f>PRODUCT(K11:L11)</f>
        <v>12</v>
      </c>
      <c r="N11" s="7">
        <f>SUM(J11*(6-6*E14%))</f>
        <v>0</v>
      </c>
      <c r="O11" s="4">
        <v>-0.5</v>
      </c>
      <c r="P11" s="8">
        <f t="shared" si="3"/>
        <v>5.5</v>
      </c>
    </row>
    <row r="12" spans="1:16" ht="12.75">
      <c r="A12" s="11" t="s">
        <v>44</v>
      </c>
      <c r="B12" s="3"/>
      <c r="C12" s="4">
        <v>6</v>
      </c>
      <c r="D12" s="5">
        <v>2</v>
      </c>
      <c r="E12" s="6">
        <f>PRODUCT(C12/D12)</f>
        <v>3</v>
      </c>
      <c r="F12" s="7">
        <f>SUM(B12*(6-6*M14%))</f>
        <v>0</v>
      </c>
      <c r="G12" s="4"/>
      <c r="H12" s="8">
        <f t="shared" si="1"/>
        <v>6</v>
      </c>
      <c r="I12" s="11" t="s">
        <v>58</v>
      </c>
      <c r="J12" s="3">
        <v>2</v>
      </c>
      <c r="K12" s="4">
        <v>7</v>
      </c>
      <c r="L12" s="5">
        <v>2</v>
      </c>
      <c r="M12" s="6">
        <f>PRODUCT(K12/L12)</f>
        <v>3.5</v>
      </c>
      <c r="N12" s="7">
        <f>SUM(J12*(6-6*E14%))</f>
        <v>8.745000000000001</v>
      </c>
      <c r="O12" s="4"/>
      <c r="P12" s="8">
        <f t="shared" si="3"/>
        <v>15.745000000000001</v>
      </c>
    </row>
    <row r="13" spans="1:16" ht="12.75">
      <c r="A13" s="12"/>
      <c r="B13" s="3"/>
      <c r="C13" s="4"/>
      <c r="E13" s="6">
        <v>-120</v>
      </c>
      <c r="G13" s="4"/>
      <c r="H13" s="13"/>
      <c r="I13" s="14"/>
      <c r="J13" s="3"/>
      <c r="K13" s="4"/>
      <c r="M13" s="6">
        <v>-120</v>
      </c>
      <c r="O13" s="4"/>
      <c r="P13" s="13"/>
    </row>
    <row r="14" spans="1:16" ht="12.75">
      <c r="A14" s="2"/>
      <c r="B14" s="3"/>
      <c r="C14" s="4"/>
      <c r="E14" s="6">
        <f>SUM(E2:E13)</f>
        <v>27.125</v>
      </c>
      <c r="G14" s="4"/>
      <c r="H14" s="15">
        <f>SUM(H2:H13)</f>
        <v>65.41</v>
      </c>
      <c r="I14" s="2"/>
      <c r="J14" s="3"/>
      <c r="K14" s="4"/>
      <c r="M14" s="6">
        <f>SUM(M2:M13)</f>
        <v>51.5</v>
      </c>
      <c r="O14" s="4"/>
      <c r="P14" s="15">
        <f>SUM(P2:P13)</f>
        <v>73.245</v>
      </c>
    </row>
    <row r="15" spans="1:15" ht="12.75">
      <c r="A15" s="2"/>
      <c r="B15" s="3"/>
      <c r="C15" s="4"/>
      <c r="G15" s="4"/>
      <c r="I15" s="2"/>
      <c r="J15" s="3"/>
      <c r="K15" s="4"/>
      <c r="O15" s="4"/>
    </row>
    <row r="16" spans="1:15" ht="12.75">
      <c r="A16" s="20"/>
      <c r="B16" s="3"/>
      <c r="C16" s="4"/>
      <c r="G16" s="4"/>
      <c r="I16" s="20"/>
      <c r="J16" s="3"/>
      <c r="K16" s="4"/>
      <c r="O16" s="4"/>
    </row>
    <row r="17" spans="1:15" ht="12.75">
      <c r="A17" s="20"/>
      <c r="B17" s="3"/>
      <c r="C17" s="4"/>
      <c r="G17" s="4"/>
      <c r="I17" s="20"/>
      <c r="J17" s="3"/>
      <c r="K17" s="4"/>
      <c r="O17" s="4"/>
    </row>
    <row r="18" spans="1:15" ht="13.5" thickBot="1">
      <c r="A18" s="20"/>
      <c r="B18" s="3"/>
      <c r="C18" s="4"/>
      <c r="G18" s="4"/>
      <c r="I18" s="20"/>
      <c r="J18" s="3"/>
      <c r="K18" s="4"/>
      <c r="O18" s="4"/>
    </row>
    <row r="19" spans="1:16" ht="13.5" thickBot="1">
      <c r="A19" s="20"/>
      <c r="B19" s="3"/>
      <c r="C19" s="4"/>
      <c r="G19" s="4"/>
      <c r="H19" s="16">
        <f>SUM(H14-H15-H16-H17-H18)</f>
        <v>65.41</v>
      </c>
      <c r="I19" s="20"/>
      <c r="J19" s="3"/>
      <c r="K19" s="4"/>
      <c r="O19" s="4"/>
      <c r="P19" s="16">
        <f>SUM(P14-P15-P16-P17-P18)</f>
        <v>73.245</v>
      </c>
    </row>
    <row r="20" spans="1:15" ht="12.75">
      <c r="A20" s="10"/>
      <c r="B20" s="3"/>
      <c r="C20" s="4"/>
      <c r="G20" s="4"/>
      <c r="I20" s="23"/>
      <c r="J20" s="3"/>
      <c r="K20" s="4"/>
      <c r="O20" s="4"/>
    </row>
    <row r="21" spans="1:9" ht="12.75">
      <c r="A21" s="10"/>
      <c r="I21" s="10"/>
    </row>
    <row r="22" spans="1:9" ht="12.75">
      <c r="A22" s="10"/>
      <c r="I22" s="10"/>
    </row>
    <row r="23" spans="1:9" ht="12.75">
      <c r="A23" s="10"/>
      <c r="I23" s="10"/>
    </row>
    <row r="24" spans="1:9" ht="12.75">
      <c r="A24" s="25"/>
      <c r="I24" s="11"/>
    </row>
    <row r="25" spans="1:9" ht="12.75">
      <c r="A25" s="11"/>
      <c r="I25" s="11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  <row r="28" spans="1:16" ht="12.75">
      <c r="A28" s="18"/>
      <c r="B28" s="19"/>
      <c r="C28" s="19"/>
      <c r="D28" s="19"/>
      <c r="E28" s="19"/>
      <c r="F28" s="19"/>
      <c r="G28" s="19"/>
      <c r="H28" s="19"/>
      <c r="I28" s="18"/>
      <c r="J28" s="19"/>
      <c r="K28" s="19"/>
      <c r="L28" s="19"/>
      <c r="M28" s="19"/>
      <c r="N28" s="19"/>
      <c r="O28" s="19"/>
      <c r="P28" s="19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9"/>
      <c r="N29" s="19"/>
      <c r="O29" s="19"/>
      <c r="P29" s="19"/>
    </row>
    <row r="30" spans="1:16" ht="12.75">
      <c r="A30" s="18"/>
      <c r="B30" s="19"/>
      <c r="C30" s="19"/>
      <c r="D30" s="19"/>
      <c r="E30" s="19"/>
      <c r="F30" s="19"/>
      <c r="G30" s="19"/>
      <c r="H30" s="19"/>
      <c r="I30" s="18"/>
      <c r="J30" s="19"/>
      <c r="K30" s="19"/>
      <c r="L30" s="19"/>
      <c r="M30" s="19"/>
      <c r="N30" s="19"/>
      <c r="O30" s="19"/>
      <c r="P30" s="19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</sheetData>
  <sheetProtection/>
  <printOptions/>
  <pageMargins left="0.75" right="0.75" top="1" bottom="1" header="0.5" footer="0.5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="120" zoomScaleNormal="120" zoomScalePageLayoutView="0" workbookViewId="0" topLeftCell="A1">
      <selection activeCell="A2" sqref="A2"/>
    </sheetView>
  </sheetViews>
  <sheetFormatPr defaultColWidth="9.140625" defaultRowHeight="12.75"/>
  <cols>
    <col min="1" max="1" width="14.57421875" style="0" customWidth="1"/>
    <col min="2" max="2" width="2.00390625" style="0" customWidth="1"/>
    <col min="3" max="3" width="5.8515625" style="0" customWidth="1"/>
    <col min="4" max="4" width="1.8515625" style="5" customWidth="1"/>
    <col min="5" max="5" width="9.0039062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151</v>
      </c>
      <c r="B1" s="1"/>
      <c r="C1" s="1"/>
      <c r="D1" s="1"/>
      <c r="E1" s="1"/>
      <c r="F1" s="1">
        <v>0</v>
      </c>
      <c r="G1" s="1"/>
      <c r="H1" s="1"/>
      <c r="I1" s="1" t="s">
        <v>101</v>
      </c>
      <c r="J1" s="1"/>
      <c r="K1" s="1"/>
      <c r="L1" s="1"/>
      <c r="M1" s="1"/>
      <c r="N1" s="1">
        <v>3</v>
      </c>
      <c r="O1" s="1"/>
      <c r="P1" s="1"/>
    </row>
    <row r="2" spans="1:16" ht="12.75">
      <c r="A2" s="2" t="s">
        <v>102</v>
      </c>
      <c r="B2" s="3">
        <v>2</v>
      </c>
      <c r="C2" s="4">
        <v>5.5</v>
      </c>
      <c r="D2" s="5">
        <v>6</v>
      </c>
      <c r="E2" s="6">
        <f aca="true" t="shared" si="0" ref="E2:E9">PRODUCT(C2:D2)</f>
        <v>33</v>
      </c>
      <c r="G2" s="4">
        <f>SUM(B2*(-0.5))</f>
        <v>-1</v>
      </c>
      <c r="H2" s="8">
        <f aca="true" t="shared" si="1" ref="H2:H12">SUM(C2+F2+G2)</f>
        <v>4.5</v>
      </c>
      <c r="I2" s="2" t="s">
        <v>112</v>
      </c>
      <c r="J2" s="3"/>
      <c r="K2" s="4">
        <v>6.5</v>
      </c>
      <c r="L2" s="5">
        <v>6</v>
      </c>
      <c r="M2" s="6">
        <f aca="true" t="shared" si="2" ref="M2:M10">PRODUCT(K2:L2)</f>
        <v>39</v>
      </c>
      <c r="O2" s="4">
        <f>SUM(J2*(-0.5))</f>
        <v>0</v>
      </c>
      <c r="P2" s="8">
        <f aca="true" t="shared" si="3" ref="P2:P12">SUM(K2+N2+O2)</f>
        <v>6.5</v>
      </c>
    </row>
    <row r="3" spans="1:16" ht="12.75">
      <c r="A3" s="9" t="s">
        <v>103</v>
      </c>
      <c r="B3" s="3"/>
      <c r="C3" s="4">
        <v>6.75</v>
      </c>
      <c r="D3" s="5">
        <v>3</v>
      </c>
      <c r="E3" s="6">
        <f t="shared" si="0"/>
        <v>20.25</v>
      </c>
      <c r="F3" s="7">
        <f>SUM(B3*(6-6*M14%))</f>
        <v>0</v>
      </c>
      <c r="G3" s="4"/>
      <c r="H3" s="8">
        <f t="shared" si="1"/>
        <v>6.75</v>
      </c>
      <c r="I3" s="9" t="s">
        <v>113</v>
      </c>
      <c r="J3" s="3"/>
      <c r="K3" s="4">
        <v>5.75</v>
      </c>
      <c r="L3" s="5">
        <v>3</v>
      </c>
      <c r="M3" s="6">
        <f t="shared" si="2"/>
        <v>17.25</v>
      </c>
      <c r="N3" s="7">
        <f>SUM(J3*(6-6*E14%))</f>
        <v>0</v>
      </c>
      <c r="O3" s="4">
        <v>-0.5</v>
      </c>
      <c r="P3" s="8">
        <f t="shared" si="3"/>
        <v>5.25</v>
      </c>
    </row>
    <row r="4" spans="1:16" ht="12.75">
      <c r="A4" s="9" t="s">
        <v>104</v>
      </c>
      <c r="B4" s="3"/>
      <c r="C4" s="4">
        <v>5.25</v>
      </c>
      <c r="D4" s="5">
        <v>3</v>
      </c>
      <c r="E4" s="6">
        <f t="shared" si="0"/>
        <v>15.75</v>
      </c>
      <c r="F4" s="7">
        <f>SUM(B4*(6-6*M14%))</f>
        <v>0</v>
      </c>
      <c r="G4" s="4"/>
      <c r="H4" s="8">
        <f t="shared" si="1"/>
        <v>5.25</v>
      </c>
      <c r="I4" s="9" t="s">
        <v>114</v>
      </c>
      <c r="J4" s="3"/>
      <c r="K4" s="4">
        <v>6</v>
      </c>
      <c r="L4" s="5">
        <v>3</v>
      </c>
      <c r="M4" s="6">
        <f t="shared" si="2"/>
        <v>18</v>
      </c>
      <c r="N4" s="7">
        <f>SUM(J4*(6-6*E14%))</f>
        <v>0</v>
      </c>
      <c r="O4" s="4"/>
      <c r="P4" s="8">
        <f t="shared" si="3"/>
        <v>6</v>
      </c>
    </row>
    <row r="5" spans="1:16" ht="12.75">
      <c r="A5" s="9" t="s">
        <v>105</v>
      </c>
      <c r="B5" s="3"/>
      <c r="C5" s="4">
        <v>5.5</v>
      </c>
      <c r="D5" s="5">
        <v>3</v>
      </c>
      <c r="E5" s="6">
        <f t="shared" si="0"/>
        <v>16.5</v>
      </c>
      <c r="F5" s="7">
        <f>SUM(B5*(6-6*M14%))</f>
        <v>0</v>
      </c>
      <c r="G5" s="4"/>
      <c r="H5" s="8">
        <f t="shared" si="1"/>
        <v>5.5</v>
      </c>
      <c r="I5" s="9" t="s">
        <v>115</v>
      </c>
      <c r="J5" s="3"/>
      <c r="K5" s="4">
        <v>6.75</v>
      </c>
      <c r="L5" s="5">
        <v>3</v>
      </c>
      <c r="M5" s="6">
        <f t="shared" si="2"/>
        <v>20.25</v>
      </c>
      <c r="N5" s="7">
        <f>SUM(J5*(6-6*E14%))</f>
        <v>0</v>
      </c>
      <c r="O5" s="4"/>
      <c r="P5" s="8">
        <f t="shared" si="3"/>
        <v>6.75</v>
      </c>
    </row>
    <row r="6" spans="1:16" ht="12.75">
      <c r="A6" s="9" t="s">
        <v>30</v>
      </c>
      <c r="B6" s="3"/>
      <c r="C6" s="4">
        <v>6.25</v>
      </c>
      <c r="D6" s="5">
        <v>3</v>
      </c>
      <c r="E6" s="6">
        <f t="shared" si="0"/>
        <v>18.75</v>
      </c>
      <c r="F6" s="7">
        <f>SUM(B6*(6-6*M14%))</f>
        <v>0</v>
      </c>
      <c r="G6" s="4"/>
      <c r="H6" s="8">
        <f t="shared" si="1"/>
        <v>6.25</v>
      </c>
      <c r="I6" s="27" t="s">
        <v>121</v>
      </c>
      <c r="J6" s="3">
        <v>1</v>
      </c>
      <c r="K6" s="4">
        <v>7</v>
      </c>
      <c r="L6" s="5">
        <v>3</v>
      </c>
      <c r="M6" s="6">
        <f t="shared" si="2"/>
        <v>21</v>
      </c>
      <c r="N6" s="7">
        <f>SUM(J6*(6-6*E14%))</f>
        <v>4.2675</v>
      </c>
      <c r="O6" s="4">
        <v>-0.5</v>
      </c>
      <c r="P6" s="8">
        <f t="shared" si="3"/>
        <v>10.7675</v>
      </c>
    </row>
    <row r="7" spans="1:16" ht="12.75">
      <c r="A7" s="10" t="s">
        <v>106</v>
      </c>
      <c r="B7" s="3"/>
      <c r="C7" s="4">
        <v>6.25</v>
      </c>
      <c r="D7" s="5">
        <v>2</v>
      </c>
      <c r="E7" s="6">
        <f t="shared" si="0"/>
        <v>12.5</v>
      </c>
      <c r="F7" s="7">
        <f>SUM(B7*(6-6*M14%))</f>
        <v>0</v>
      </c>
      <c r="G7" s="4"/>
      <c r="H7" s="8">
        <f t="shared" si="1"/>
        <v>6.25</v>
      </c>
      <c r="I7" s="10" t="s">
        <v>116</v>
      </c>
      <c r="J7" s="3"/>
      <c r="K7" s="4">
        <v>6.5</v>
      </c>
      <c r="L7" s="5">
        <v>2</v>
      </c>
      <c r="M7" s="6">
        <f t="shared" si="2"/>
        <v>13</v>
      </c>
      <c r="N7" s="7">
        <f>SUM(J7*(6-6*E14%))</f>
        <v>0</v>
      </c>
      <c r="O7" s="4">
        <v>-0.5</v>
      </c>
      <c r="P7" s="8">
        <f t="shared" si="3"/>
        <v>6</v>
      </c>
    </row>
    <row r="8" spans="1:16" ht="12.75">
      <c r="A8" s="30" t="s">
        <v>111</v>
      </c>
      <c r="B8" s="3"/>
      <c r="C8" s="4">
        <v>6</v>
      </c>
      <c r="D8" s="5">
        <v>2</v>
      </c>
      <c r="E8" s="6">
        <f t="shared" si="0"/>
        <v>12</v>
      </c>
      <c r="F8" s="7">
        <f>SUM(B8*(6-6*M14%))</f>
        <v>0</v>
      </c>
      <c r="G8" s="4"/>
      <c r="H8" s="8">
        <f t="shared" si="1"/>
        <v>6</v>
      </c>
      <c r="I8" s="10" t="s">
        <v>117</v>
      </c>
      <c r="J8" s="3"/>
      <c r="K8" s="4">
        <v>5</v>
      </c>
      <c r="L8" s="5">
        <v>2</v>
      </c>
      <c r="M8" s="6">
        <f t="shared" si="2"/>
        <v>10</v>
      </c>
      <c r="N8" s="7">
        <f>SUM(J8*(6-6*E14%))</f>
        <v>0</v>
      </c>
      <c r="O8" s="4">
        <v>-1</v>
      </c>
      <c r="P8" s="8">
        <f t="shared" si="3"/>
        <v>4</v>
      </c>
    </row>
    <row r="9" spans="1:16" ht="12.75">
      <c r="A9" s="10" t="s">
        <v>107</v>
      </c>
      <c r="B9" s="3"/>
      <c r="C9" s="4">
        <v>6</v>
      </c>
      <c r="D9" s="5">
        <v>2</v>
      </c>
      <c r="E9" s="6">
        <f t="shared" si="0"/>
        <v>12</v>
      </c>
      <c r="F9" s="7">
        <f>SUM(B9*(6-6*M14%))</f>
        <v>0</v>
      </c>
      <c r="G9" s="4">
        <v>-0.5</v>
      </c>
      <c r="H9" s="8">
        <f t="shared" si="1"/>
        <v>5.5</v>
      </c>
      <c r="I9" s="30" t="s">
        <v>122</v>
      </c>
      <c r="J9" s="3"/>
      <c r="K9" s="4">
        <v>5.25</v>
      </c>
      <c r="L9" s="5">
        <v>2</v>
      </c>
      <c r="M9" s="6">
        <f t="shared" si="2"/>
        <v>10.5</v>
      </c>
      <c r="N9" s="7">
        <f>SUM(J9*(6-6*E14%))</f>
        <v>0</v>
      </c>
      <c r="O9" s="4"/>
      <c r="P9" s="8">
        <f t="shared" si="3"/>
        <v>5.25</v>
      </c>
    </row>
    <row r="10" spans="1:16" ht="12.75">
      <c r="A10" s="11" t="s">
        <v>108</v>
      </c>
      <c r="B10" s="3"/>
      <c r="C10" s="4">
        <v>5.5</v>
      </c>
      <c r="D10" s="5">
        <v>2</v>
      </c>
      <c r="E10" s="6">
        <f>PRODUCT(C10/D10)</f>
        <v>2.75</v>
      </c>
      <c r="F10" s="7">
        <f>SUM(B10*(6-6*M14%))</f>
        <v>0</v>
      </c>
      <c r="G10" s="4"/>
      <c r="H10" s="8">
        <f t="shared" si="1"/>
        <v>5.5</v>
      </c>
      <c r="I10" s="10" t="s">
        <v>118</v>
      </c>
      <c r="J10" s="3"/>
      <c r="K10" s="4">
        <v>6</v>
      </c>
      <c r="L10" s="5">
        <v>2</v>
      </c>
      <c r="M10" s="6">
        <f t="shared" si="2"/>
        <v>12</v>
      </c>
      <c r="N10" s="7">
        <f>SUM(J10*(6-6*E14%))</f>
        <v>0</v>
      </c>
      <c r="O10" s="4"/>
      <c r="P10" s="8">
        <f t="shared" si="3"/>
        <v>6</v>
      </c>
    </row>
    <row r="11" spans="1:16" ht="12.75">
      <c r="A11" s="11" t="s">
        <v>109</v>
      </c>
      <c r="B11" s="3"/>
      <c r="C11" s="4">
        <v>4.25</v>
      </c>
      <c r="D11" s="5">
        <v>2</v>
      </c>
      <c r="E11" s="6">
        <f>PRODUCT(C11/D11)</f>
        <v>2.125</v>
      </c>
      <c r="F11" s="7">
        <f>SUM(B11*(6-6*M14%))</f>
        <v>0</v>
      </c>
      <c r="G11" s="4"/>
      <c r="H11" s="8">
        <f t="shared" si="1"/>
        <v>4.25</v>
      </c>
      <c r="I11" s="11" t="s">
        <v>119</v>
      </c>
      <c r="J11" s="3">
        <v>2</v>
      </c>
      <c r="K11" s="4">
        <v>7.75</v>
      </c>
      <c r="L11" s="5">
        <v>2</v>
      </c>
      <c r="M11" s="6">
        <f>PRODUCT(K11/L11)</f>
        <v>3.875</v>
      </c>
      <c r="N11" s="7">
        <f>SUM(J11*(6-6*E14%))</f>
        <v>8.535</v>
      </c>
      <c r="O11" s="4">
        <v>-0.5</v>
      </c>
      <c r="P11" s="8">
        <f t="shared" si="3"/>
        <v>15.785</v>
      </c>
    </row>
    <row r="12" spans="1:16" ht="12.75">
      <c r="A12" s="11" t="s">
        <v>110</v>
      </c>
      <c r="B12" s="3"/>
      <c r="C12" s="4">
        <v>6.5</v>
      </c>
      <c r="D12" s="5">
        <v>2</v>
      </c>
      <c r="E12" s="6">
        <f>PRODUCT(C12/D12)</f>
        <v>3.25</v>
      </c>
      <c r="F12" s="7">
        <f>SUM(B12*(6-6*M14%))</f>
        <v>0</v>
      </c>
      <c r="G12" s="4"/>
      <c r="H12" s="8">
        <f t="shared" si="1"/>
        <v>6.5</v>
      </c>
      <c r="I12" s="11" t="s">
        <v>120</v>
      </c>
      <c r="J12" s="3"/>
      <c r="K12" s="4">
        <v>5</v>
      </c>
      <c r="L12" s="5">
        <v>2</v>
      </c>
      <c r="M12" s="6">
        <f>PRODUCT(K12/L12)</f>
        <v>2.5</v>
      </c>
      <c r="N12" s="7">
        <f>SUM(J12*(6-6*E14%))</f>
        <v>0</v>
      </c>
      <c r="O12" s="4"/>
      <c r="P12" s="8">
        <f t="shared" si="3"/>
        <v>5</v>
      </c>
    </row>
    <row r="13" spans="1:16" ht="12.75">
      <c r="A13" s="12"/>
      <c r="B13" s="3"/>
      <c r="C13" s="4"/>
      <c r="E13" s="6">
        <v>-120</v>
      </c>
      <c r="G13" s="4"/>
      <c r="H13" s="13"/>
      <c r="I13" s="14"/>
      <c r="J13" s="3"/>
      <c r="K13" s="4"/>
      <c r="M13" s="6">
        <v>-120</v>
      </c>
      <c r="O13" s="4"/>
      <c r="P13" s="13"/>
    </row>
    <row r="14" spans="1:16" ht="12.75">
      <c r="A14" s="2"/>
      <c r="B14" s="3"/>
      <c r="C14" s="4"/>
      <c r="E14" s="6">
        <f>SUM(E2:E13)</f>
        <v>28.875</v>
      </c>
      <c r="G14" s="4"/>
      <c r="H14" s="15">
        <f>SUM(H2:H13)</f>
        <v>62.25</v>
      </c>
      <c r="I14" s="2"/>
      <c r="J14" s="3"/>
      <c r="K14" s="4"/>
      <c r="M14" s="6">
        <f>SUM(M2:M13)</f>
        <v>47.375</v>
      </c>
      <c r="O14" s="4"/>
      <c r="P14" s="15">
        <f>SUM(P2:P13)</f>
        <v>77.3025</v>
      </c>
    </row>
    <row r="15" spans="1:15" ht="12.75">
      <c r="A15" s="9"/>
      <c r="B15" s="3"/>
      <c r="C15" s="4"/>
      <c r="G15" s="4"/>
      <c r="I15" s="9"/>
      <c r="J15" s="3"/>
      <c r="K15" s="4"/>
      <c r="O15" s="4"/>
    </row>
    <row r="16" spans="1:15" ht="12.75">
      <c r="A16" s="9"/>
      <c r="B16" s="3"/>
      <c r="C16" s="4"/>
      <c r="G16" s="4"/>
      <c r="I16" s="9"/>
      <c r="J16" s="3"/>
      <c r="K16" s="4"/>
      <c r="O16" s="4"/>
    </row>
    <row r="17" spans="1:15" ht="12.75">
      <c r="A17" s="10"/>
      <c r="B17" s="3"/>
      <c r="C17" s="4"/>
      <c r="G17" s="4"/>
      <c r="I17" s="10"/>
      <c r="J17" s="3"/>
      <c r="K17" s="4"/>
      <c r="O17" s="4"/>
    </row>
    <row r="18" spans="1:15" ht="13.5" thickBot="1">
      <c r="A18" s="10"/>
      <c r="B18" s="3"/>
      <c r="C18" s="4"/>
      <c r="G18" s="4"/>
      <c r="I18" s="10"/>
      <c r="J18" s="3"/>
      <c r="K18" s="4"/>
      <c r="O18" s="4"/>
    </row>
    <row r="19" spans="1:16" ht="13.5" thickBot="1">
      <c r="A19" s="11"/>
      <c r="B19" s="3"/>
      <c r="C19" s="4"/>
      <c r="G19" s="4"/>
      <c r="H19" s="16">
        <f>SUM(H14-H15-H16-H17-H18)</f>
        <v>62.25</v>
      </c>
      <c r="I19" s="11"/>
      <c r="J19" s="3"/>
      <c r="K19" s="4"/>
      <c r="O19" s="4"/>
      <c r="P19" s="16">
        <f>SUM(P14-P15-P16-P17-P18)</f>
        <v>77.3025</v>
      </c>
    </row>
    <row r="20" spans="1:15" ht="12.75">
      <c r="A20" s="11"/>
      <c r="B20" s="3"/>
      <c r="C20" s="4"/>
      <c r="G20" s="4"/>
      <c r="I20" s="11"/>
      <c r="J20" s="3"/>
      <c r="K20" s="4"/>
      <c r="O20" s="4"/>
    </row>
    <row r="21" spans="1:9" ht="15">
      <c r="A21" s="22"/>
      <c r="I21" s="22"/>
    </row>
    <row r="22" spans="1:16" ht="12.75">
      <c r="A22" s="18"/>
      <c r="B22" s="19"/>
      <c r="C22" s="19"/>
      <c r="D22" s="19"/>
      <c r="E22" s="19"/>
      <c r="F22" s="19"/>
      <c r="G22" s="19"/>
      <c r="H22" s="19"/>
      <c r="I22" s="18"/>
      <c r="J22" s="19"/>
      <c r="K22" s="19"/>
      <c r="L22" s="19"/>
      <c r="M22" s="19"/>
      <c r="N22" s="19"/>
      <c r="O22" s="19"/>
      <c r="P22" s="19"/>
    </row>
    <row r="23" spans="1:16" ht="12.75">
      <c r="A23" s="18"/>
      <c r="B23" s="19"/>
      <c r="C23" s="19"/>
      <c r="D23" s="19"/>
      <c r="E23" s="19"/>
      <c r="F23" s="19"/>
      <c r="G23" s="19"/>
      <c r="H23" s="19"/>
      <c r="I23" s="18" t="s">
        <v>46</v>
      </c>
      <c r="J23" s="19"/>
      <c r="K23" s="19"/>
      <c r="L23" s="19"/>
      <c r="M23" s="19"/>
      <c r="N23" s="19"/>
      <c r="O23" s="19"/>
      <c r="P23" s="19"/>
    </row>
    <row r="24" spans="1:16" ht="12.75">
      <c r="A24" s="18"/>
      <c r="B24" s="19"/>
      <c r="C24" s="19"/>
      <c r="D24" s="19"/>
      <c r="E24" s="19"/>
      <c r="F24" s="19"/>
      <c r="G24" s="19"/>
      <c r="H24" s="19"/>
      <c r="I24" s="18" t="s">
        <v>47</v>
      </c>
      <c r="J24" s="19"/>
      <c r="K24" s="19"/>
      <c r="L24" s="19"/>
      <c r="M24" s="19"/>
      <c r="N24" s="19"/>
      <c r="O24" s="19"/>
      <c r="P24" s="19"/>
    </row>
    <row r="25" spans="1:16" ht="12.75">
      <c r="A25" s="18"/>
      <c r="B25" s="19"/>
      <c r="C25" s="19"/>
      <c r="D25" s="19"/>
      <c r="E25" s="19"/>
      <c r="F25" s="19"/>
      <c r="G25" s="19"/>
      <c r="H25" s="19"/>
      <c r="I25" s="18"/>
      <c r="J25" s="19"/>
      <c r="K25" s="19"/>
      <c r="L25" s="19"/>
      <c r="M25" s="19"/>
      <c r="N25" s="19"/>
      <c r="O25" s="19"/>
      <c r="P25" s="19"/>
    </row>
    <row r="26" spans="1:16" ht="12.75">
      <c r="A26" s="18"/>
      <c r="B26" s="19"/>
      <c r="C26" s="19"/>
      <c r="D26" s="19"/>
      <c r="E26" s="19"/>
      <c r="F26" s="19"/>
      <c r="G26" s="19"/>
      <c r="H26" s="19"/>
      <c r="I26" s="18"/>
      <c r="J26" s="19"/>
      <c r="K26" s="19"/>
      <c r="L26" s="19"/>
      <c r="M26" s="19"/>
      <c r="N26" s="19"/>
      <c r="O26" s="19"/>
      <c r="P26" s="19"/>
    </row>
    <row r="27" spans="1:16" ht="12.75">
      <c r="A27" s="18"/>
      <c r="B27" s="19"/>
      <c r="C27" s="19"/>
      <c r="D27" s="19"/>
      <c r="E27" s="19"/>
      <c r="F27" s="19"/>
      <c r="G27" s="19"/>
      <c r="H27" s="19"/>
      <c r="I27" s="18"/>
      <c r="J27" s="19"/>
      <c r="K27" s="19"/>
      <c r="L27" s="19"/>
      <c r="M27" s="19"/>
      <c r="N27" s="19"/>
      <c r="O27" s="19"/>
      <c r="P27" s="19"/>
    </row>
  </sheetData>
  <sheetProtection/>
  <printOptions/>
  <pageMargins left="0.75" right="0.75" top="1" bottom="1" header="0.5" footer="0.5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34"/>
  <sheetViews>
    <sheetView zoomScale="120" zoomScaleNormal="120" zoomScalePageLayoutView="0" workbookViewId="0" topLeftCell="A1">
      <selection activeCell="D21" sqref="D21"/>
    </sheetView>
  </sheetViews>
  <sheetFormatPr defaultColWidth="9.140625" defaultRowHeight="12.75"/>
  <cols>
    <col min="1" max="1" width="20.140625" style="0" customWidth="1"/>
    <col min="2" max="2" width="2.00390625" style="0" customWidth="1"/>
    <col min="3" max="3" width="5.8515625" style="0" customWidth="1"/>
    <col min="4" max="4" width="1.8515625" style="5" customWidth="1"/>
    <col min="5" max="5" width="6.140625" style="6" customWidth="1"/>
    <col min="6" max="6" width="6.7109375" style="7" customWidth="1"/>
    <col min="7" max="7" width="4.7109375" style="17" customWidth="1"/>
    <col min="8" max="8" width="7.7109375" style="8" customWidth="1"/>
    <col min="9" max="9" width="14.421875" style="0" customWidth="1"/>
    <col min="10" max="10" width="2.00390625" style="0" customWidth="1"/>
    <col min="11" max="11" width="5.8515625" style="0" customWidth="1"/>
    <col min="12" max="12" width="1.8515625" style="5" customWidth="1"/>
    <col min="13" max="13" width="6.7109375" style="6" customWidth="1"/>
    <col min="14" max="14" width="6.57421875" style="7" customWidth="1"/>
    <col min="15" max="15" width="4.7109375" style="17" customWidth="1"/>
    <col min="16" max="16" width="7.421875" style="8" customWidth="1"/>
    <col min="17" max="18" width="14.57421875" style="0" customWidth="1"/>
  </cols>
  <sheetData>
    <row r="1" spans="1:16" ht="30.75" customHeight="1" thickBot="1">
      <c r="A1" s="1" t="s">
        <v>146</v>
      </c>
      <c r="B1" s="1"/>
      <c r="C1" s="1"/>
      <c r="D1" s="1"/>
      <c r="E1" s="1"/>
      <c r="F1" s="1"/>
      <c r="G1" s="1">
        <v>0</v>
      </c>
      <c r="H1" s="1"/>
      <c r="I1" s="1" t="s">
        <v>123</v>
      </c>
      <c r="J1" s="1"/>
      <c r="K1" s="1"/>
      <c r="L1" s="1"/>
      <c r="M1" s="1"/>
      <c r="N1" s="1"/>
      <c r="O1" s="1">
        <v>2</v>
      </c>
      <c r="P1" s="1"/>
    </row>
    <row r="2" spans="1:16" ht="12.75">
      <c r="A2" s="2" t="s">
        <v>131</v>
      </c>
      <c r="B2" s="3">
        <v>1</v>
      </c>
      <c r="C2" s="4">
        <v>7</v>
      </c>
      <c r="D2" s="5">
        <v>6</v>
      </c>
      <c r="E2" s="6">
        <f aca="true" t="shared" si="0" ref="E2:E10">PRODUCT(C2:D2)</f>
        <v>42</v>
      </c>
      <c r="G2" s="4">
        <f>SUM(B2*(-0.5))</f>
        <v>-0.5</v>
      </c>
      <c r="H2" s="8">
        <f aca="true" t="shared" si="1" ref="H2:H12">SUM(C2+F2+G2)</f>
        <v>6.5</v>
      </c>
      <c r="I2" s="2" t="s">
        <v>135</v>
      </c>
      <c r="J2" s="3"/>
      <c r="K2" s="4">
        <v>6</v>
      </c>
      <c r="L2" s="5">
        <v>6</v>
      </c>
      <c r="M2" s="6">
        <f aca="true" t="shared" si="2" ref="M2:M8">PRODUCT(K2:L2)</f>
        <v>36</v>
      </c>
      <c r="O2" s="4">
        <f>SUM(J2*(-0.5))</f>
        <v>0</v>
      </c>
      <c r="P2" s="8">
        <f aca="true" t="shared" si="3" ref="P2:P12">SUM(K2+N2+O2)</f>
        <v>6</v>
      </c>
    </row>
    <row r="3" spans="1:16" ht="12.75">
      <c r="A3" s="9" t="s">
        <v>124</v>
      </c>
      <c r="B3" s="3"/>
      <c r="C3" s="4">
        <v>5.25</v>
      </c>
      <c r="D3" s="5">
        <v>3</v>
      </c>
      <c r="E3" s="6">
        <f t="shared" si="0"/>
        <v>15.75</v>
      </c>
      <c r="F3" s="7">
        <f>SUM(B3*(6-6*M14%))</f>
        <v>0</v>
      </c>
      <c r="G3" s="4"/>
      <c r="H3" s="8">
        <f t="shared" si="1"/>
        <v>5.25</v>
      </c>
      <c r="I3" s="9" t="s">
        <v>136</v>
      </c>
      <c r="J3" s="3"/>
      <c r="K3" s="4">
        <v>6</v>
      </c>
      <c r="L3" s="5">
        <v>3</v>
      </c>
      <c r="M3" s="6">
        <f t="shared" si="2"/>
        <v>18</v>
      </c>
      <c r="N3" s="7">
        <f>SUM(J3*(6-6*E14%))</f>
        <v>0</v>
      </c>
      <c r="O3" s="4"/>
      <c r="P3" s="8">
        <f t="shared" si="3"/>
        <v>6</v>
      </c>
    </row>
    <row r="4" spans="1:16" ht="12.75">
      <c r="A4" s="9" t="s">
        <v>132</v>
      </c>
      <c r="B4" s="3"/>
      <c r="C4" s="4">
        <v>5.5</v>
      </c>
      <c r="D4" s="5">
        <v>3</v>
      </c>
      <c r="E4" s="6">
        <f t="shared" si="0"/>
        <v>16.5</v>
      </c>
      <c r="F4" s="7">
        <f>SUM(B4*(6-6*M14%))</f>
        <v>0</v>
      </c>
      <c r="G4" s="4">
        <v>-0.5</v>
      </c>
      <c r="H4" s="8">
        <f t="shared" si="1"/>
        <v>5</v>
      </c>
      <c r="I4" s="9" t="s">
        <v>137</v>
      </c>
      <c r="J4" s="3"/>
      <c r="K4" s="4">
        <v>6.25</v>
      </c>
      <c r="L4" s="5">
        <v>3</v>
      </c>
      <c r="M4" s="6">
        <f t="shared" si="2"/>
        <v>18.75</v>
      </c>
      <c r="N4" s="7">
        <f>SUM(J4*(6-6*E14%))</f>
        <v>0</v>
      </c>
      <c r="O4" s="4">
        <v>-0.5</v>
      </c>
      <c r="P4" s="8">
        <f t="shared" si="3"/>
        <v>5.75</v>
      </c>
    </row>
    <row r="5" spans="1:16" ht="12.75">
      <c r="A5" s="9" t="s">
        <v>125</v>
      </c>
      <c r="B5" s="3"/>
      <c r="C5" s="4">
        <v>6.5</v>
      </c>
      <c r="D5" s="5">
        <v>3</v>
      </c>
      <c r="E5" s="6">
        <f t="shared" si="0"/>
        <v>19.5</v>
      </c>
      <c r="F5" s="7">
        <f>SUM(B5*(6-6*M14%))</f>
        <v>0</v>
      </c>
      <c r="G5" s="4"/>
      <c r="H5" s="8">
        <f t="shared" si="1"/>
        <v>6.5</v>
      </c>
      <c r="I5" s="9" t="s">
        <v>138</v>
      </c>
      <c r="J5" s="3"/>
      <c r="K5" s="4">
        <v>6</v>
      </c>
      <c r="L5" s="5">
        <v>3</v>
      </c>
      <c r="M5" s="6">
        <f t="shared" si="2"/>
        <v>18</v>
      </c>
      <c r="N5" s="7">
        <f>SUM(J5*(6-6*E14%))</f>
        <v>0</v>
      </c>
      <c r="O5" s="4"/>
      <c r="P5" s="8">
        <f t="shared" si="3"/>
        <v>6</v>
      </c>
    </row>
    <row r="6" spans="1:16" ht="12.75">
      <c r="A6" s="10" t="s">
        <v>127</v>
      </c>
      <c r="B6" s="3"/>
      <c r="C6" s="4">
        <v>6</v>
      </c>
      <c r="D6" s="5">
        <v>2</v>
      </c>
      <c r="E6" s="6">
        <f t="shared" si="0"/>
        <v>12</v>
      </c>
      <c r="F6" s="7">
        <f>SUM(B6*(6-6*M14%))</f>
        <v>0</v>
      </c>
      <c r="G6" s="4"/>
      <c r="H6" s="8">
        <f t="shared" si="1"/>
        <v>6</v>
      </c>
      <c r="I6" s="10" t="s">
        <v>139</v>
      </c>
      <c r="J6" s="3"/>
      <c r="K6" s="4">
        <v>6.5</v>
      </c>
      <c r="L6" s="5">
        <v>2</v>
      </c>
      <c r="M6" s="6">
        <f t="shared" si="2"/>
        <v>13</v>
      </c>
      <c r="N6" s="7">
        <f>SUM(J6*(6-6*E14%))</f>
        <v>0</v>
      </c>
      <c r="O6" s="4">
        <v>-0.5</v>
      </c>
      <c r="P6" s="8">
        <f t="shared" si="3"/>
        <v>6</v>
      </c>
    </row>
    <row r="7" spans="1:16" ht="12.75">
      <c r="A7" s="10" t="s">
        <v>129</v>
      </c>
      <c r="B7" s="3"/>
      <c r="C7" s="4">
        <v>6.25</v>
      </c>
      <c r="D7" s="5">
        <v>2</v>
      </c>
      <c r="E7" s="6">
        <f t="shared" si="0"/>
        <v>12.5</v>
      </c>
      <c r="F7" s="7">
        <f>SUM(B7*(6-6*M14%))</f>
        <v>0</v>
      </c>
      <c r="G7" s="4"/>
      <c r="H7" s="8">
        <f t="shared" si="1"/>
        <v>6.25</v>
      </c>
      <c r="I7" s="10" t="s">
        <v>140</v>
      </c>
      <c r="J7" s="3"/>
      <c r="K7" s="4">
        <v>6</v>
      </c>
      <c r="L7" s="5">
        <v>2</v>
      </c>
      <c r="M7" s="6">
        <f t="shared" si="2"/>
        <v>12</v>
      </c>
      <c r="N7" s="7">
        <f>SUM(J7*(6-6*E14%))</f>
        <v>0</v>
      </c>
      <c r="O7" s="4"/>
      <c r="P7" s="8">
        <f t="shared" si="3"/>
        <v>6</v>
      </c>
    </row>
    <row r="8" spans="1:16" ht="12.75">
      <c r="A8" s="10" t="s">
        <v>126</v>
      </c>
      <c r="B8" s="3"/>
      <c r="C8" s="4">
        <v>6</v>
      </c>
      <c r="D8" s="5">
        <v>2</v>
      </c>
      <c r="E8" s="6">
        <f t="shared" si="0"/>
        <v>12</v>
      </c>
      <c r="F8" s="7">
        <f>SUM(B8*(6-6*M14%))</f>
        <v>0</v>
      </c>
      <c r="G8" s="4"/>
      <c r="H8" s="8">
        <f t="shared" si="1"/>
        <v>6</v>
      </c>
      <c r="I8" s="23" t="s">
        <v>141</v>
      </c>
      <c r="J8" s="3"/>
      <c r="K8" s="4">
        <v>5</v>
      </c>
      <c r="L8" s="5">
        <v>2</v>
      </c>
      <c r="M8" s="6">
        <f t="shared" si="2"/>
        <v>10</v>
      </c>
      <c r="N8" s="7">
        <f>SUM(J8*(6-6*E14%))</f>
        <v>0</v>
      </c>
      <c r="O8" s="4"/>
      <c r="P8" s="8">
        <f t="shared" si="3"/>
        <v>5</v>
      </c>
    </row>
    <row r="9" spans="1:16" ht="12.75">
      <c r="A9" s="10" t="s">
        <v>128</v>
      </c>
      <c r="B9" s="3"/>
      <c r="C9" s="4">
        <v>4.75</v>
      </c>
      <c r="D9" s="5">
        <v>2</v>
      </c>
      <c r="E9" s="6">
        <f t="shared" si="0"/>
        <v>9.5</v>
      </c>
      <c r="F9" s="7">
        <f>SUM(B9*(6-6*M14%))</f>
        <v>0</v>
      </c>
      <c r="G9" s="4"/>
      <c r="H9" s="8">
        <f t="shared" si="1"/>
        <v>4.75</v>
      </c>
      <c r="I9" s="10" t="s">
        <v>142</v>
      </c>
      <c r="J9" s="3"/>
      <c r="K9" s="4">
        <v>6</v>
      </c>
      <c r="L9" s="5">
        <v>2</v>
      </c>
      <c r="M9" s="6">
        <f>PRODUCT(K9:L9)</f>
        <v>12</v>
      </c>
      <c r="N9" s="7">
        <f>SUM(J9*(6-6*E14%))</f>
        <v>0</v>
      </c>
      <c r="O9" s="4"/>
      <c r="P9" s="8">
        <f t="shared" si="3"/>
        <v>6</v>
      </c>
    </row>
    <row r="10" spans="1:16" ht="12.75">
      <c r="A10" s="10" t="s">
        <v>133</v>
      </c>
      <c r="B10" s="3"/>
      <c r="C10" s="4">
        <v>4.75</v>
      </c>
      <c r="D10" s="5">
        <v>2</v>
      </c>
      <c r="E10" s="6">
        <f t="shared" si="0"/>
        <v>9.5</v>
      </c>
      <c r="F10" s="7">
        <f>SUM(B10*(6-6*M14%))</f>
        <v>0</v>
      </c>
      <c r="G10" s="4"/>
      <c r="H10" s="8">
        <f t="shared" si="1"/>
        <v>4.75</v>
      </c>
      <c r="I10" s="28" t="s">
        <v>145</v>
      </c>
      <c r="J10" s="3">
        <v>1</v>
      </c>
      <c r="K10" s="4">
        <v>7.25</v>
      </c>
      <c r="L10" s="5">
        <v>2</v>
      </c>
      <c r="M10" s="6">
        <f>PRODUCT(K10/L10)</f>
        <v>3.625</v>
      </c>
      <c r="N10" s="7">
        <f>SUM(J10*(6-6*E14%))</f>
        <v>3.96</v>
      </c>
      <c r="O10" s="4"/>
      <c r="P10" s="8">
        <f t="shared" si="3"/>
        <v>11.21</v>
      </c>
    </row>
    <row r="11" spans="1:16" ht="12.75">
      <c r="A11" s="11" t="s">
        <v>130</v>
      </c>
      <c r="B11" s="3">
        <v>1</v>
      </c>
      <c r="C11" s="4">
        <v>6.75</v>
      </c>
      <c r="D11" s="5">
        <v>2</v>
      </c>
      <c r="E11" s="6">
        <f>PRODUCT(C11/D11)</f>
        <v>3.375</v>
      </c>
      <c r="F11" s="7">
        <f>SUM(B11*(6-6*M14%))</f>
        <v>4.35</v>
      </c>
      <c r="G11" s="4"/>
      <c r="H11" s="8">
        <f t="shared" si="1"/>
        <v>11.1</v>
      </c>
      <c r="I11" s="11" t="s">
        <v>143</v>
      </c>
      <c r="J11" s="3"/>
      <c r="K11" s="4">
        <v>5.5</v>
      </c>
      <c r="L11" s="5">
        <v>2</v>
      </c>
      <c r="M11" s="6">
        <f>PRODUCT(K11/L11)</f>
        <v>2.75</v>
      </c>
      <c r="N11" s="7">
        <f>SUM(J11*(6-6*E14%))</f>
        <v>0</v>
      </c>
      <c r="O11" s="4"/>
      <c r="P11" s="8">
        <f t="shared" si="3"/>
        <v>5.5</v>
      </c>
    </row>
    <row r="12" spans="1:16" ht="12.75">
      <c r="A12" s="11" t="s">
        <v>134</v>
      </c>
      <c r="B12" s="3"/>
      <c r="C12" s="4">
        <v>2.75</v>
      </c>
      <c r="D12" s="5">
        <v>2</v>
      </c>
      <c r="E12" s="6">
        <f>PRODUCT(C12/D12)</f>
        <v>1.375</v>
      </c>
      <c r="F12" s="7">
        <f>SUM(B12*(6-6*M14%))</f>
        <v>0</v>
      </c>
      <c r="G12" s="4"/>
      <c r="H12" s="8">
        <f t="shared" si="1"/>
        <v>2.75</v>
      </c>
      <c r="I12" s="11" t="s">
        <v>144</v>
      </c>
      <c r="J12" s="3">
        <v>1</v>
      </c>
      <c r="K12" s="4">
        <v>6.75</v>
      </c>
      <c r="L12" s="5">
        <v>2</v>
      </c>
      <c r="M12" s="6">
        <f>PRODUCT(K12/L12)</f>
        <v>3.375</v>
      </c>
      <c r="N12" s="7">
        <f>SUM(J12*(6-6*E14%))</f>
        <v>3.96</v>
      </c>
      <c r="O12" s="4"/>
      <c r="P12" s="8">
        <f t="shared" si="3"/>
        <v>10.71</v>
      </c>
    </row>
    <row r="13" spans="1:16" ht="12.75">
      <c r="A13" s="12"/>
      <c r="B13" s="3"/>
      <c r="C13" s="4"/>
      <c r="E13" s="6">
        <v>-120</v>
      </c>
      <c r="G13" s="4"/>
      <c r="H13" s="13"/>
      <c r="I13" s="14"/>
      <c r="J13" s="3"/>
      <c r="K13" s="4"/>
      <c r="M13" s="6">
        <v>-120</v>
      </c>
      <c r="O13" s="4"/>
      <c r="P13" s="13"/>
    </row>
    <row r="14" spans="1:16" ht="12.75">
      <c r="A14" s="2"/>
      <c r="B14" s="3"/>
      <c r="C14" s="4"/>
      <c r="E14" s="6">
        <f>SUM(E2:E13)</f>
        <v>34</v>
      </c>
      <c r="G14" s="4"/>
      <c r="H14" s="15">
        <f>SUM(H2:H13)</f>
        <v>64.85</v>
      </c>
      <c r="I14" s="2"/>
      <c r="J14" s="3"/>
      <c r="K14" s="4"/>
      <c r="M14" s="6">
        <f>SUM(M2:M13)</f>
        <v>27.5</v>
      </c>
      <c r="O14" s="4"/>
      <c r="P14" s="15">
        <f>SUM(P2:P13)</f>
        <v>74.17</v>
      </c>
    </row>
    <row r="15" spans="1:15" ht="12.75">
      <c r="A15" s="2"/>
      <c r="B15" s="3"/>
      <c r="C15" s="4"/>
      <c r="G15" s="4"/>
      <c r="I15" s="2"/>
      <c r="J15" s="3"/>
      <c r="K15" s="4"/>
      <c r="O15" s="4"/>
    </row>
    <row r="16" spans="1:15" ht="12.75">
      <c r="A16" s="20"/>
      <c r="B16" s="3"/>
      <c r="C16" s="4"/>
      <c r="G16" s="4"/>
      <c r="I16" s="20"/>
      <c r="J16" s="3"/>
      <c r="K16" s="4"/>
      <c r="O16" s="4"/>
    </row>
    <row r="17" spans="1:15" ht="12.75">
      <c r="A17" s="20"/>
      <c r="B17" s="3"/>
      <c r="C17" s="4"/>
      <c r="G17" s="4"/>
      <c r="I17" s="20"/>
      <c r="J17" s="3"/>
      <c r="K17" s="4"/>
      <c r="O17" s="4"/>
    </row>
    <row r="18" spans="1:15" ht="13.5" thickBot="1">
      <c r="A18" s="20"/>
      <c r="B18" s="3"/>
      <c r="C18" s="4"/>
      <c r="G18" s="4"/>
      <c r="I18" s="20"/>
      <c r="J18" s="3"/>
      <c r="K18" s="4"/>
      <c r="O18" s="4"/>
    </row>
    <row r="19" spans="1:16" ht="13.5" thickBot="1">
      <c r="A19" s="20"/>
      <c r="B19" s="3"/>
      <c r="C19" s="4"/>
      <c r="G19" s="4"/>
      <c r="H19" s="16">
        <f>SUM(H14-H15-H16-H17-H18)</f>
        <v>64.85</v>
      </c>
      <c r="I19" s="20"/>
      <c r="J19" s="3"/>
      <c r="K19" s="4"/>
      <c r="O19" s="4"/>
      <c r="P19" s="16">
        <f>SUM(P14-P15-P16-P17-P18)</f>
        <v>74.17</v>
      </c>
    </row>
    <row r="20" spans="1:15" ht="12.75">
      <c r="A20" s="10"/>
      <c r="B20" s="3"/>
      <c r="C20" s="4"/>
      <c r="G20" s="4"/>
      <c r="I20" s="10"/>
      <c r="J20" s="3"/>
      <c r="K20" s="4"/>
      <c r="O20" s="4"/>
    </row>
    <row r="21" spans="1:9" ht="12.75">
      <c r="A21" s="10"/>
      <c r="I21" s="10"/>
    </row>
    <row r="22" spans="1:9" ht="12.75">
      <c r="A22" s="10"/>
      <c r="I22" s="23" t="s">
        <v>48</v>
      </c>
    </row>
    <row r="23" spans="1:9" ht="12.75">
      <c r="A23" s="10"/>
      <c r="I23" s="10"/>
    </row>
    <row r="24" spans="1:9" ht="12.75">
      <c r="A24" s="11"/>
      <c r="I24" s="11"/>
    </row>
    <row r="25" spans="1:9" ht="12.75">
      <c r="A25" s="11"/>
      <c r="I25" s="11"/>
    </row>
    <row r="29" spans="1:16" ht="12.75">
      <c r="A29" s="18"/>
      <c r="B29" s="19"/>
      <c r="C29" s="19"/>
      <c r="D29" s="19"/>
      <c r="E29" s="19"/>
      <c r="F29" s="19"/>
      <c r="G29" s="19"/>
      <c r="H29" s="19"/>
      <c r="I29" s="18"/>
      <c r="J29" s="19"/>
      <c r="K29" s="19"/>
      <c r="L29" s="19"/>
      <c r="M29" s="19"/>
      <c r="N29" s="19"/>
      <c r="O29" s="19"/>
      <c r="P29" s="19"/>
    </row>
    <row r="30" spans="1:16" ht="12.75">
      <c r="A30" s="18"/>
      <c r="B30" s="19"/>
      <c r="C30" s="19"/>
      <c r="D30" s="19"/>
      <c r="E30" s="19"/>
      <c r="F30" s="19"/>
      <c r="G30" s="19"/>
      <c r="H30" s="19"/>
      <c r="I30" s="18"/>
      <c r="J30" s="19"/>
      <c r="K30" s="19"/>
      <c r="L30" s="19"/>
      <c r="M30" s="19"/>
      <c r="N30" s="19"/>
      <c r="O30" s="19"/>
      <c r="P30" s="19"/>
    </row>
    <row r="31" spans="1:16" ht="12.75">
      <c r="A31" s="18"/>
      <c r="B31" s="19"/>
      <c r="C31" s="19"/>
      <c r="D31" s="19"/>
      <c r="E31" s="19"/>
      <c r="F31" s="19"/>
      <c r="G31" s="19"/>
      <c r="H31" s="19"/>
      <c r="I31" s="18"/>
      <c r="J31" s="19"/>
      <c r="K31" s="19"/>
      <c r="L31" s="19"/>
      <c r="M31" s="19"/>
      <c r="N31" s="19"/>
      <c r="O31" s="19"/>
      <c r="P31" s="19"/>
    </row>
    <row r="32" spans="1:16" ht="12.75">
      <c r="A32" s="18"/>
      <c r="B32" s="19"/>
      <c r="C32" s="19"/>
      <c r="D32" s="19"/>
      <c r="E32" s="19"/>
      <c r="F32" s="19"/>
      <c r="G32" s="19"/>
      <c r="H32" s="19"/>
      <c r="I32" s="18"/>
      <c r="J32" s="19"/>
      <c r="K32" s="19"/>
      <c r="L32" s="19"/>
      <c r="M32" s="19"/>
      <c r="N32" s="19"/>
      <c r="O32" s="19"/>
      <c r="P32" s="19"/>
    </row>
    <row r="33" spans="1:16" ht="12.75">
      <c r="A33" s="18"/>
      <c r="B33" s="19"/>
      <c r="C33" s="19"/>
      <c r="D33" s="19"/>
      <c r="E33" s="19"/>
      <c r="F33" s="19"/>
      <c r="G33" s="19"/>
      <c r="H33" s="19"/>
      <c r="I33" s="18"/>
      <c r="J33" s="19"/>
      <c r="K33" s="19"/>
      <c r="L33" s="19"/>
      <c r="M33" s="19"/>
      <c r="N33" s="19"/>
      <c r="O33" s="19"/>
      <c r="P33" s="19"/>
    </row>
    <row r="34" spans="1:16" ht="12.75">
      <c r="A34" s="18"/>
      <c r="B34" s="19"/>
      <c r="C34" s="19"/>
      <c r="D34" s="19"/>
      <c r="E34" s="19"/>
      <c r="F34" s="19"/>
      <c r="G34" s="19"/>
      <c r="H34" s="19"/>
      <c r="I34" s="18"/>
      <c r="J34" s="19"/>
      <c r="K34" s="19"/>
      <c r="L34" s="19"/>
      <c r="M34" s="19"/>
      <c r="N34" s="19"/>
      <c r="O34" s="19"/>
      <c r="P34" s="19"/>
    </row>
  </sheetData>
  <sheetProtection/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Bonifacio &amp; 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amd</dc:creator>
  <cp:keywords/>
  <dc:description/>
  <cp:lastModifiedBy>pcBonifacio</cp:lastModifiedBy>
  <dcterms:created xsi:type="dcterms:W3CDTF">2000-11-04T16:47:07Z</dcterms:created>
  <dcterms:modified xsi:type="dcterms:W3CDTF">2014-03-28T12:47:30Z</dcterms:modified>
  <cp:category/>
  <cp:version/>
  <cp:contentType/>
  <cp:contentStatus/>
</cp:coreProperties>
</file>